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0" windowHeight="16160" activeTab="0"/>
  </bookViews>
  <sheets>
    <sheet name="６２社" sheetId="1" r:id="rId1"/>
  </sheets>
  <definedNames>
    <definedName name="_xlnm.Print_Area" localSheetId="0">'６２社'!$A$1:$M$71</definedName>
  </definedNames>
  <calcPr fullCalcOnLoad="1"/>
</workbook>
</file>

<file path=xl/sharedStrings.xml><?xml version="1.0" encoding="utf-8"?>
<sst xmlns="http://schemas.openxmlformats.org/spreadsheetml/2006/main" count="87" uniqueCount="77">
  <si>
    <t>ビッグホリデー</t>
  </si>
  <si>
    <t>日新航空サービス</t>
  </si>
  <si>
    <t>トラベルプラザインターナショナル</t>
  </si>
  <si>
    <t>タビックスジャパン</t>
  </si>
  <si>
    <t>エムオーツーリスト</t>
  </si>
  <si>
    <t>京王観光</t>
  </si>
  <si>
    <t>沖縄ツーリスト</t>
  </si>
  <si>
    <t>アールアンドシーツアーズ</t>
  </si>
  <si>
    <t>エヌオーイー</t>
  </si>
  <si>
    <t>日立トラベルビューロー</t>
  </si>
  <si>
    <t>東日観光</t>
  </si>
  <si>
    <t>ユナイテｯドツアーズ</t>
  </si>
  <si>
    <t>内外航空サービス</t>
  </si>
  <si>
    <t>フジトラベルサービス</t>
  </si>
  <si>
    <t>JTBグローバルマーケティング＆トラベル</t>
  </si>
  <si>
    <t>エムハートツーリスト</t>
  </si>
  <si>
    <t>京成トラベルサービス</t>
  </si>
  <si>
    <t>西日本旅客鉄道</t>
  </si>
  <si>
    <t>2010年3月主要旅行業者の旅行取扱状況速報</t>
  </si>
  <si>
    <t>（単位：千円）</t>
  </si>
  <si>
    <t>小田急トラベル</t>
  </si>
  <si>
    <t>ジャルセールス西日本</t>
  </si>
  <si>
    <t>南海国際旅行</t>
  </si>
  <si>
    <t>ジャルセールス北海道</t>
  </si>
  <si>
    <t>京阪交通社</t>
  </si>
  <si>
    <t>JTB首都圏</t>
  </si>
  <si>
    <t>JTB西日本</t>
  </si>
  <si>
    <t>JTB中部</t>
  </si>
  <si>
    <t>JTB九州</t>
  </si>
  <si>
    <t>JTB法人東京</t>
  </si>
  <si>
    <t>JTB東北</t>
  </si>
  <si>
    <t>JTB北海道</t>
  </si>
  <si>
    <t>JTB関東</t>
  </si>
  <si>
    <t>JTB大阪</t>
  </si>
  <si>
    <t>JTB東海</t>
  </si>
  <si>
    <t>JTBグループ14社計のうち、株式会社ジェイティービーの14社内取引を相殺したもの。</t>
  </si>
  <si>
    <t>ジェイテービー（14社計）</t>
  </si>
  <si>
    <t>海外旅行</t>
  </si>
  <si>
    <t>外国人旅行</t>
  </si>
  <si>
    <t>国内旅行</t>
  </si>
  <si>
    <t>合計</t>
  </si>
  <si>
    <t>JTB</t>
  </si>
  <si>
    <t>近畿日本ツーリスト</t>
  </si>
  <si>
    <t>日本旅行</t>
  </si>
  <si>
    <t>阪急交通社</t>
  </si>
  <si>
    <t>エイチ・アイ・エス</t>
  </si>
  <si>
    <t>JTBトラベランド</t>
  </si>
  <si>
    <t>JTBワールドバケーションズ</t>
  </si>
  <si>
    <t>ANAセールス</t>
  </si>
  <si>
    <t>トップツアー</t>
  </si>
  <si>
    <t>クラブツーリズム</t>
  </si>
  <si>
    <t>日本通運</t>
  </si>
  <si>
    <t>ジャルツアーズ</t>
  </si>
  <si>
    <t>農協観光</t>
  </si>
  <si>
    <t>ジャルパック</t>
  </si>
  <si>
    <t>読売旅行</t>
  </si>
  <si>
    <t>PTS</t>
  </si>
  <si>
    <r>
      <t>JTB</t>
    </r>
    <r>
      <rPr>
        <sz val="9"/>
        <rFont val="平成角ゴシック"/>
        <family val="3"/>
      </rPr>
      <t>ビジネストラベルソリューションズ</t>
    </r>
  </si>
  <si>
    <t>ジャルセールス</t>
  </si>
  <si>
    <t>Ｉ．ＪＴＢ</t>
  </si>
  <si>
    <t>KNTツーリスト　</t>
  </si>
  <si>
    <t>前年比</t>
  </si>
  <si>
    <t>名鉄観光サービス</t>
  </si>
  <si>
    <t>ジェイアール東海ツアーズ</t>
  </si>
  <si>
    <t>ＪＴＢ中国四国</t>
  </si>
  <si>
    <t>西鉄旅行</t>
  </si>
  <si>
    <t>東武トラベル</t>
  </si>
  <si>
    <t>阪神航空</t>
  </si>
  <si>
    <t>郵船トラベル</t>
  </si>
  <si>
    <t>北海道旅客鉄道</t>
  </si>
  <si>
    <t>九州旅客鉄道</t>
  </si>
  <si>
    <t>会　　　　　　社　　　　　　名</t>
  </si>
  <si>
    <t>小　　　　　　　　　計</t>
  </si>
  <si>
    <t>合　　　　　　　　　計</t>
  </si>
  <si>
    <t>参考</t>
  </si>
  <si>
    <t>2010年3月</t>
  </si>
  <si>
    <t>2009年3月</t>
  </si>
</sst>
</file>

<file path=xl/styles.xml><?xml version="1.0" encoding="utf-8"?>
<styleSheet xmlns="http://schemas.openxmlformats.org/spreadsheetml/2006/main">
  <numFmts count="22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0.0%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平成角ゴシック"/>
      <family val="0"/>
    </font>
    <font>
      <sz val="11"/>
      <color indexed="8"/>
      <name val="平成角ゴシック"/>
      <family val="3"/>
    </font>
    <font>
      <sz val="11"/>
      <name val="平成角ゴシック"/>
      <family val="0"/>
    </font>
    <font>
      <sz val="10"/>
      <name val="平成角ゴシック"/>
      <family val="0"/>
    </font>
    <font>
      <sz val="9"/>
      <name val="平成角ゴシック"/>
      <family val="3"/>
    </font>
    <font>
      <sz val="11"/>
      <color indexed="10"/>
      <name val="平成角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16" fillId="7" borderId="4" applyNumberFormat="0" applyAlignment="0" applyProtection="0"/>
    <xf numFmtId="0" fontId="14" fillId="23" borderId="5" applyNumberFormat="0" applyAlignment="0" applyProtection="0"/>
    <xf numFmtId="0" fontId="7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62">
    <xf numFmtId="0" fontId="0" fillId="0" borderId="0" xfId="0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2" fillId="24" borderId="11" xfId="0" applyFont="1" applyFill="1" applyBorder="1" applyAlignment="1" applyProtection="1">
      <alignment/>
      <protection/>
    </xf>
    <xf numFmtId="38" fontId="22" fillId="24" borderId="12" xfId="34" applyFont="1" applyFill="1" applyBorder="1" applyAlignment="1" applyProtection="1">
      <alignment/>
      <protection locked="0"/>
    </xf>
    <xf numFmtId="176" fontId="22" fillId="24" borderId="10" xfId="0" applyNumberFormat="1" applyFont="1" applyFill="1" applyBorder="1" applyAlignment="1">
      <alignment/>
    </xf>
    <xf numFmtId="176" fontId="22" fillId="24" borderId="13" xfId="0" applyNumberFormat="1" applyFont="1" applyFill="1" applyBorder="1" applyAlignment="1">
      <alignment/>
    </xf>
    <xf numFmtId="38" fontId="22" fillId="24" borderId="10" xfId="34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38" fontId="22" fillId="24" borderId="13" xfId="34" applyFont="1" applyFill="1" applyBorder="1" applyAlignment="1" applyProtection="1">
      <alignment/>
      <protection locked="0"/>
    </xf>
    <xf numFmtId="38" fontId="22" fillId="24" borderId="11" xfId="34" applyFont="1" applyFill="1" applyBorder="1" applyAlignment="1">
      <alignment/>
    </xf>
    <xf numFmtId="176" fontId="22" fillId="24" borderId="11" xfId="0" applyNumberFormat="1" applyFont="1" applyFill="1" applyBorder="1" applyAlignment="1">
      <alignment/>
    </xf>
    <xf numFmtId="0" fontId="23" fillId="24" borderId="11" xfId="0" applyFont="1" applyFill="1" applyBorder="1" applyAlignment="1" applyProtection="1">
      <alignment shrinkToFit="1"/>
      <protection/>
    </xf>
    <xf numFmtId="0" fontId="22" fillId="24" borderId="11" xfId="0" applyFont="1" applyFill="1" applyBorder="1" applyAlignment="1">
      <alignment/>
    </xf>
    <xf numFmtId="0" fontId="22" fillId="24" borderId="11" xfId="0" applyFont="1" applyFill="1" applyBorder="1" applyAlignment="1" applyProtection="1">
      <alignment/>
      <protection/>
    </xf>
    <xf numFmtId="38" fontId="22" fillId="24" borderId="13" xfId="34" applyFont="1" applyFill="1" applyBorder="1" applyAlignment="1" applyProtection="1">
      <alignment/>
      <protection locked="0"/>
    </xf>
    <xf numFmtId="176" fontId="22" fillId="24" borderId="13" xfId="0" applyNumberFormat="1" applyFont="1" applyFill="1" applyBorder="1" applyAlignment="1">
      <alignment/>
    </xf>
    <xf numFmtId="38" fontId="22" fillId="24" borderId="11" xfId="34" applyFont="1" applyFill="1" applyBorder="1" applyAlignment="1">
      <alignment/>
    </xf>
    <xf numFmtId="176" fontId="22" fillId="24" borderId="11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38" fontId="22" fillId="24" borderId="11" xfId="34" applyFont="1" applyFill="1" applyBorder="1" applyAlignment="1" applyProtection="1">
      <alignment/>
      <protection locked="0"/>
    </xf>
    <xf numFmtId="0" fontId="23" fillId="24" borderId="11" xfId="0" applyFont="1" applyFill="1" applyBorder="1" applyAlignment="1">
      <alignment shrinkToFit="1"/>
    </xf>
    <xf numFmtId="0" fontId="22" fillId="24" borderId="13" xfId="0" applyFont="1" applyFill="1" applyBorder="1" applyAlignment="1" applyProtection="1">
      <alignment/>
      <protection/>
    </xf>
    <xf numFmtId="0" fontId="22" fillId="24" borderId="14" xfId="0" applyFont="1" applyFill="1" applyBorder="1" applyAlignment="1">
      <alignment horizontal="center"/>
    </xf>
    <xf numFmtId="38" fontId="22" fillId="24" borderId="14" xfId="34" applyFont="1" applyFill="1" applyBorder="1" applyAlignment="1">
      <alignment/>
    </xf>
    <xf numFmtId="38" fontId="22" fillId="24" borderId="15" xfId="34" applyFont="1" applyFill="1" applyBorder="1" applyAlignment="1">
      <alignment/>
    </xf>
    <xf numFmtId="176" fontId="22" fillId="24" borderId="14" xfId="0" applyNumberFormat="1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2" fillId="24" borderId="16" xfId="0" applyFont="1" applyFill="1" applyBorder="1" applyAlignment="1" applyProtection="1">
      <alignment/>
      <protection/>
    </xf>
    <xf numFmtId="176" fontId="22" fillId="24" borderId="16" xfId="0" applyNumberFormat="1" applyFont="1" applyFill="1" applyBorder="1" applyAlignment="1">
      <alignment/>
    </xf>
    <xf numFmtId="0" fontId="25" fillId="24" borderId="13" xfId="0" applyFont="1" applyFill="1" applyBorder="1" applyAlignment="1">
      <alignment/>
    </xf>
    <xf numFmtId="0" fontId="25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38" fontId="22" fillId="24" borderId="14" xfId="34" applyFont="1" applyFill="1" applyBorder="1" applyAlignment="1" applyProtection="1">
      <alignment/>
      <protection locked="0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Alignment="1" applyProtection="1">
      <alignment horizontal="centerContinuous"/>
      <protection locked="0"/>
    </xf>
    <xf numFmtId="0" fontId="21" fillId="24" borderId="0" xfId="0" applyFont="1" applyFill="1" applyAlignment="1">
      <alignment horizontal="centerContinuous"/>
    </xf>
    <xf numFmtId="0" fontId="22" fillId="24" borderId="14" xfId="0" applyFont="1" applyFill="1" applyBorder="1" applyAlignment="1" applyProtection="1">
      <alignment/>
      <protection/>
    </xf>
    <xf numFmtId="38" fontId="22" fillId="24" borderId="14" xfId="34" applyFont="1" applyFill="1" applyBorder="1" applyAlignment="1">
      <alignment/>
    </xf>
    <xf numFmtId="176" fontId="22" fillId="24" borderId="14" xfId="0" applyNumberFormat="1" applyFont="1" applyFill="1" applyBorder="1" applyAlignment="1">
      <alignment/>
    </xf>
    <xf numFmtId="38" fontId="22" fillId="24" borderId="14" xfId="0" applyNumberFormat="1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 horizontal="right"/>
    </xf>
    <xf numFmtId="0" fontId="22" fillId="24" borderId="17" xfId="0" applyFont="1" applyFill="1" applyBorder="1" applyAlignment="1" applyProtection="1">
      <alignment/>
      <protection/>
    </xf>
    <xf numFmtId="0" fontId="22" fillId="24" borderId="18" xfId="0" applyFont="1" applyFill="1" applyBorder="1" applyAlignment="1" applyProtection="1">
      <alignment/>
      <protection/>
    </xf>
    <xf numFmtId="176" fontId="22" fillId="24" borderId="19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0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PageLayoutView="0" workbookViewId="0" topLeftCell="A2">
      <selection activeCell="A37" sqref="A37:IV37"/>
    </sheetView>
  </sheetViews>
  <sheetFormatPr defaultColWidth="11.00390625" defaultRowHeight="16.5" customHeight="1"/>
  <cols>
    <col min="1" max="1" width="27.50390625" style="1" customWidth="1"/>
    <col min="2" max="3" width="12.625" style="1" customWidth="1"/>
    <col min="4" max="4" width="8.375" style="1" customWidth="1"/>
    <col min="5" max="6" width="12.625" style="1" customWidth="1"/>
    <col min="7" max="7" width="8.375" style="1" customWidth="1"/>
    <col min="8" max="9" width="12.625" style="1" customWidth="1"/>
    <col min="10" max="10" width="8.375" style="1" customWidth="1"/>
    <col min="11" max="12" width="12.625" style="1" customWidth="1"/>
    <col min="13" max="13" width="8.375" style="1" customWidth="1"/>
    <col min="14" max="14" width="3.50390625" style="1" customWidth="1"/>
    <col min="15" max="16384" width="9.00390625" style="1" customWidth="1"/>
  </cols>
  <sheetData>
    <row r="1" spans="1:13" ht="18" customHeight="1">
      <c r="A1" s="58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2"/>
      <c r="M1" s="47" t="s">
        <v>19</v>
      </c>
    </row>
    <row r="2" spans="1:14" ht="16.5" customHeight="1">
      <c r="A2" s="56" t="s">
        <v>71</v>
      </c>
      <c r="B2" s="53" t="s">
        <v>37</v>
      </c>
      <c r="C2" s="54"/>
      <c r="D2" s="55"/>
      <c r="E2" s="53" t="s">
        <v>38</v>
      </c>
      <c r="F2" s="54"/>
      <c r="G2" s="55"/>
      <c r="H2" s="53" t="s">
        <v>39</v>
      </c>
      <c r="I2" s="54"/>
      <c r="J2" s="55"/>
      <c r="K2" s="53" t="s">
        <v>40</v>
      </c>
      <c r="L2" s="54"/>
      <c r="M2" s="55"/>
      <c r="N2" s="2"/>
    </row>
    <row r="3" spans="1:14" ht="16.5" customHeight="1">
      <c r="A3" s="57"/>
      <c r="B3" s="60" t="s">
        <v>75</v>
      </c>
      <c r="C3" s="61" t="s">
        <v>76</v>
      </c>
      <c r="D3" s="3" t="s">
        <v>61</v>
      </c>
      <c r="E3" s="60" t="s">
        <v>75</v>
      </c>
      <c r="F3" s="61" t="s">
        <v>76</v>
      </c>
      <c r="G3" s="51" t="s">
        <v>61</v>
      </c>
      <c r="H3" s="60" t="s">
        <v>75</v>
      </c>
      <c r="I3" s="61" t="s">
        <v>76</v>
      </c>
      <c r="J3" s="3" t="s">
        <v>61</v>
      </c>
      <c r="K3" s="60" t="s">
        <v>75</v>
      </c>
      <c r="L3" s="61" t="s">
        <v>76</v>
      </c>
      <c r="M3" s="3" t="s">
        <v>61</v>
      </c>
      <c r="N3" s="2"/>
    </row>
    <row r="4" spans="1:14" s="10" customFormat="1" ht="16.5" customHeight="1">
      <c r="A4" s="49" t="s">
        <v>41</v>
      </c>
      <c r="B4" s="5">
        <v>861337</v>
      </c>
      <c r="C4" s="5">
        <v>631161</v>
      </c>
      <c r="D4" s="6">
        <f aca="true" t="shared" si="0" ref="D4:D39">IF(OR(B4=0,C4=0),"　　－　　",ROUND(B4/C4*100,1))</f>
        <v>136.5</v>
      </c>
      <c r="E4" s="5">
        <v>95</v>
      </c>
      <c r="F4" s="5">
        <v>2294</v>
      </c>
      <c r="G4" s="50">
        <f aca="true" t="shared" si="1" ref="G4:G39">IF(OR(E4=0,F4=0),"　　－　　",ROUND(E4/F4*100,1))</f>
        <v>4.1</v>
      </c>
      <c r="H4" s="5">
        <v>60878341</v>
      </c>
      <c r="I4" s="5">
        <v>60266672</v>
      </c>
      <c r="J4" s="6">
        <f aca="true" t="shared" si="2" ref="J4:J39">IF(OR(H4=0,I4=0),"　　－　　",ROUND(H4/I4*100,1))</f>
        <v>101</v>
      </c>
      <c r="K4" s="8">
        <f aca="true" t="shared" si="3" ref="K4:L38">+B4+E4+H4</f>
        <v>61739773</v>
      </c>
      <c r="L4" s="8">
        <f t="shared" si="3"/>
        <v>60900127</v>
      </c>
      <c r="M4" s="6">
        <f aca="true" t="shared" si="4" ref="M4:M39">IF(OR(K4=0,L4=0),"　　－　　",ROUND(K4/L4*100,1))</f>
        <v>101.4</v>
      </c>
      <c r="N4" s="9"/>
    </row>
    <row r="5" spans="1:14" s="10" customFormat="1" ht="16.5" customHeight="1">
      <c r="A5" s="48" t="s">
        <v>42</v>
      </c>
      <c r="B5" s="11">
        <v>13880677</v>
      </c>
      <c r="C5" s="11">
        <v>14117780</v>
      </c>
      <c r="D5" s="7">
        <f t="shared" si="0"/>
        <v>98.3</v>
      </c>
      <c r="E5" s="11">
        <v>588115</v>
      </c>
      <c r="F5" s="11">
        <v>381956</v>
      </c>
      <c r="G5" s="7">
        <f t="shared" si="1"/>
        <v>154</v>
      </c>
      <c r="H5" s="11">
        <v>20109142</v>
      </c>
      <c r="I5" s="11">
        <v>21879437</v>
      </c>
      <c r="J5" s="7">
        <f t="shared" si="2"/>
        <v>91.9</v>
      </c>
      <c r="K5" s="12">
        <f t="shared" si="3"/>
        <v>34577934</v>
      </c>
      <c r="L5" s="12">
        <f t="shared" si="3"/>
        <v>36379173</v>
      </c>
      <c r="M5" s="13">
        <f t="shared" si="4"/>
        <v>95</v>
      </c>
      <c r="N5" s="9"/>
    </row>
    <row r="6" spans="1:14" s="10" customFormat="1" ht="16.5" customHeight="1">
      <c r="A6" s="4" t="s">
        <v>43</v>
      </c>
      <c r="B6" s="11">
        <v>10734660</v>
      </c>
      <c r="C6" s="11">
        <v>9110397</v>
      </c>
      <c r="D6" s="7">
        <f t="shared" si="0"/>
        <v>117.8</v>
      </c>
      <c r="E6" s="11">
        <v>468426</v>
      </c>
      <c r="F6" s="11">
        <v>389406</v>
      </c>
      <c r="G6" s="7">
        <f t="shared" si="1"/>
        <v>120.3</v>
      </c>
      <c r="H6" s="11">
        <v>20475604</v>
      </c>
      <c r="I6" s="11">
        <v>22080331</v>
      </c>
      <c r="J6" s="7">
        <f t="shared" si="2"/>
        <v>92.7</v>
      </c>
      <c r="K6" s="12">
        <f t="shared" si="3"/>
        <v>31678690</v>
      </c>
      <c r="L6" s="12">
        <f t="shared" si="3"/>
        <v>31580134</v>
      </c>
      <c r="M6" s="13">
        <f t="shared" si="4"/>
        <v>100.3</v>
      </c>
      <c r="N6" s="9"/>
    </row>
    <row r="7" spans="1:14" s="10" customFormat="1" ht="16.5" customHeight="1">
      <c r="A7" s="4" t="s">
        <v>44</v>
      </c>
      <c r="B7" s="11">
        <v>21667149</v>
      </c>
      <c r="C7" s="11">
        <v>16268642</v>
      </c>
      <c r="D7" s="7">
        <f t="shared" si="0"/>
        <v>133.2</v>
      </c>
      <c r="E7" s="11">
        <v>68279</v>
      </c>
      <c r="F7" s="11">
        <v>62859</v>
      </c>
      <c r="G7" s="7">
        <f>IF(OR(E7=0,F7=0),"　　－　　",ROUND(E7/F7*100,1))</f>
        <v>108.6</v>
      </c>
      <c r="H7" s="11">
        <v>12737045</v>
      </c>
      <c r="I7" s="11">
        <v>12513714</v>
      </c>
      <c r="J7" s="7">
        <f>IF(OR(H7=0,I7=0),"　　－　　",ROUND(H7/I7*100,1))</f>
        <v>101.8</v>
      </c>
      <c r="K7" s="12">
        <f t="shared" si="3"/>
        <v>34472473</v>
      </c>
      <c r="L7" s="12">
        <f t="shared" si="3"/>
        <v>28845215</v>
      </c>
      <c r="M7" s="13">
        <f>IF(OR(K7=0,L7=0),"　　－　　",ROUND(K7/L7*100,1))</f>
        <v>119.5</v>
      </c>
      <c r="N7" s="9"/>
    </row>
    <row r="8" spans="1:14" s="10" customFormat="1" ht="16.5" customHeight="1">
      <c r="A8" s="4" t="s">
        <v>25</v>
      </c>
      <c r="B8" s="11">
        <v>9003609</v>
      </c>
      <c r="C8" s="11">
        <v>8828288</v>
      </c>
      <c r="D8" s="7">
        <f>IF(OR(B8=0,C8=0),"　　－　　",ROUND(B8/C8*100,1))</f>
        <v>102</v>
      </c>
      <c r="E8" s="11">
        <v>25372</v>
      </c>
      <c r="F8" s="11">
        <v>28722</v>
      </c>
      <c r="G8" s="7">
        <f>IF(OR(E8=0,F8=0),"　　－　　",ROUND(E8/F8*100,1))</f>
        <v>88.3</v>
      </c>
      <c r="H8" s="11">
        <v>14736284</v>
      </c>
      <c r="I8" s="11">
        <v>14700764</v>
      </c>
      <c r="J8" s="7">
        <f>IF(OR(H8=0,I8=0),"　　－　　",ROUND(H8/I8*100,1))</f>
        <v>100.2</v>
      </c>
      <c r="K8" s="12">
        <f t="shared" si="3"/>
        <v>23765265</v>
      </c>
      <c r="L8" s="12">
        <f t="shared" si="3"/>
        <v>23557774</v>
      </c>
      <c r="M8" s="13">
        <f>IF(OR(K8=0,L8=0),"　　－　　",ROUND(K8/L8*100,1))</f>
        <v>100.9</v>
      </c>
      <c r="N8" s="9"/>
    </row>
    <row r="9" spans="1:14" s="10" customFormat="1" ht="16.5" customHeight="1">
      <c r="A9" s="4" t="s">
        <v>45</v>
      </c>
      <c r="B9" s="11">
        <v>27748244</v>
      </c>
      <c r="C9" s="11">
        <v>26788156</v>
      </c>
      <c r="D9" s="7">
        <f t="shared" si="0"/>
        <v>103.6</v>
      </c>
      <c r="E9" s="11">
        <v>0</v>
      </c>
      <c r="F9" s="11">
        <v>0</v>
      </c>
      <c r="G9" s="7" t="str">
        <f t="shared" si="1"/>
        <v>　　－　　</v>
      </c>
      <c r="H9" s="11">
        <v>1788484</v>
      </c>
      <c r="I9" s="11">
        <v>1862391</v>
      </c>
      <c r="J9" s="7">
        <f t="shared" si="2"/>
        <v>96</v>
      </c>
      <c r="K9" s="12">
        <f t="shared" si="3"/>
        <v>29536728</v>
      </c>
      <c r="L9" s="12">
        <f t="shared" si="3"/>
        <v>28650547</v>
      </c>
      <c r="M9" s="13">
        <f t="shared" si="4"/>
        <v>103.1</v>
      </c>
      <c r="N9" s="9"/>
    </row>
    <row r="10" spans="1:14" s="10" customFormat="1" ht="16.5" customHeight="1">
      <c r="A10" s="4" t="s">
        <v>46</v>
      </c>
      <c r="B10" s="11">
        <v>5384586</v>
      </c>
      <c r="C10" s="11">
        <v>5211634</v>
      </c>
      <c r="D10" s="7">
        <f>IF(OR(B10=0,C10=0),"　　－　　",ROUND(B10/C10*100,1))</f>
        <v>103.3</v>
      </c>
      <c r="E10" s="11">
        <v>0</v>
      </c>
      <c r="F10" s="11">
        <v>0</v>
      </c>
      <c r="G10" s="7" t="str">
        <f>IF(OR(E10=0,F10=0),"　　－　　",ROUND(E10/F10*100,1))</f>
        <v>　　－　　</v>
      </c>
      <c r="H10" s="11">
        <v>16507170</v>
      </c>
      <c r="I10" s="11">
        <v>16582867</v>
      </c>
      <c r="J10" s="7">
        <f>IF(OR(H10=0,I10=0),"　　－　　",ROUND(H10/I10*100,1))</f>
        <v>99.5</v>
      </c>
      <c r="K10" s="12">
        <f t="shared" si="3"/>
        <v>21891756</v>
      </c>
      <c r="L10" s="12">
        <f t="shared" si="3"/>
        <v>21794501</v>
      </c>
      <c r="M10" s="13">
        <f>IF(OR(K10=0,L10=0),"　　－　　",ROUND(K10/L10*100,1))</f>
        <v>100.4</v>
      </c>
      <c r="N10" s="9"/>
    </row>
    <row r="11" spans="1:14" s="10" customFormat="1" ht="16.5" customHeight="1">
      <c r="A11" s="14" t="s">
        <v>47</v>
      </c>
      <c r="B11" s="11">
        <v>16681883</v>
      </c>
      <c r="C11" s="11">
        <v>17320151</v>
      </c>
      <c r="D11" s="7">
        <f t="shared" si="0"/>
        <v>96.3</v>
      </c>
      <c r="E11" s="11">
        <v>0</v>
      </c>
      <c r="F11" s="11">
        <v>0</v>
      </c>
      <c r="G11" s="7" t="str">
        <f t="shared" si="1"/>
        <v>　　－　　</v>
      </c>
      <c r="H11" s="11">
        <v>0</v>
      </c>
      <c r="I11" s="11">
        <v>0</v>
      </c>
      <c r="J11" s="7" t="str">
        <f t="shared" si="2"/>
        <v>　　－　　</v>
      </c>
      <c r="K11" s="12">
        <f t="shared" si="3"/>
        <v>16681883</v>
      </c>
      <c r="L11" s="12">
        <f t="shared" si="3"/>
        <v>17320151</v>
      </c>
      <c r="M11" s="13">
        <f t="shared" si="4"/>
        <v>96.3</v>
      </c>
      <c r="N11" s="9"/>
    </row>
    <row r="12" spans="1:14" s="10" customFormat="1" ht="16.5" customHeight="1">
      <c r="A12" s="4" t="s">
        <v>48</v>
      </c>
      <c r="B12" s="11">
        <v>2082956</v>
      </c>
      <c r="C12" s="11">
        <v>2159012</v>
      </c>
      <c r="D12" s="7">
        <f t="shared" si="0"/>
        <v>96.5</v>
      </c>
      <c r="E12" s="11">
        <v>76716</v>
      </c>
      <c r="F12" s="11">
        <v>54734</v>
      </c>
      <c r="G12" s="7">
        <f t="shared" si="1"/>
        <v>140.2</v>
      </c>
      <c r="H12" s="11">
        <v>17779463</v>
      </c>
      <c r="I12" s="11">
        <v>17060112</v>
      </c>
      <c r="J12" s="7">
        <f t="shared" si="2"/>
        <v>104.2</v>
      </c>
      <c r="K12" s="12">
        <f t="shared" si="3"/>
        <v>19939135</v>
      </c>
      <c r="L12" s="12">
        <f t="shared" si="3"/>
        <v>19273858</v>
      </c>
      <c r="M12" s="13">
        <f t="shared" si="4"/>
        <v>103.5</v>
      </c>
      <c r="N12" s="9"/>
    </row>
    <row r="13" spans="1:14" s="10" customFormat="1" ht="16.5" customHeight="1">
      <c r="A13" s="4" t="s">
        <v>26</v>
      </c>
      <c r="B13" s="11">
        <v>4955338</v>
      </c>
      <c r="C13" s="11">
        <v>5160914</v>
      </c>
      <c r="D13" s="7">
        <f t="shared" si="0"/>
        <v>96</v>
      </c>
      <c r="E13" s="11">
        <v>394476</v>
      </c>
      <c r="F13" s="11">
        <v>404331</v>
      </c>
      <c r="G13" s="7">
        <f t="shared" si="1"/>
        <v>97.6</v>
      </c>
      <c r="H13" s="11">
        <v>10157936</v>
      </c>
      <c r="I13" s="11">
        <v>10069386</v>
      </c>
      <c r="J13" s="7">
        <f t="shared" si="2"/>
        <v>100.9</v>
      </c>
      <c r="K13" s="12">
        <f t="shared" si="3"/>
        <v>15507750</v>
      </c>
      <c r="L13" s="12">
        <f t="shared" si="3"/>
        <v>15634631</v>
      </c>
      <c r="M13" s="13">
        <f t="shared" si="4"/>
        <v>99.2</v>
      </c>
      <c r="N13" s="9"/>
    </row>
    <row r="14" spans="1:13" s="10" customFormat="1" ht="16.5" customHeight="1">
      <c r="A14" s="4" t="s">
        <v>49</v>
      </c>
      <c r="B14" s="11">
        <v>2764133</v>
      </c>
      <c r="C14" s="11">
        <v>2720052</v>
      </c>
      <c r="D14" s="7">
        <f t="shared" si="0"/>
        <v>101.6</v>
      </c>
      <c r="E14" s="11">
        <v>324291</v>
      </c>
      <c r="F14" s="11">
        <v>321503</v>
      </c>
      <c r="G14" s="7">
        <f t="shared" si="1"/>
        <v>100.9</v>
      </c>
      <c r="H14" s="11">
        <v>5356585</v>
      </c>
      <c r="I14" s="11">
        <v>5392415</v>
      </c>
      <c r="J14" s="7">
        <f t="shared" si="2"/>
        <v>99.3</v>
      </c>
      <c r="K14" s="12">
        <f t="shared" si="3"/>
        <v>8445009</v>
      </c>
      <c r="L14" s="12">
        <f t="shared" si="3"/>
        <v>8433970</v>
      </c>
      <c r="M14" s="13">
        <f t="shared" si="4"/>
        <v>100.1</v>
      </c>
    </row>
    <row r="15" spans="1:14" s="10" customFormat="1" ht="16.5" customHeight="1">
      <c r="A15" s="15" t="s">
        <v>50</v>
      </c>
      <c r="B15" s="11">
        <v>3733937</v>
      </c>
      <c r="C15" s="11">
        <v>3411029</v>
      </c>
      <c r="D15" s="7">
        <f>IF(OR(B15=0,C15=0),"　　－　　",ROUND(B15/C15*100,1))</f>
        <v>109.5</v>
      </c>
      <c r="E15" s="11">
        <v>945</v>
      </c>
      <c r="F15" s="11">
        <v>0</v>
      </c>
      <c r="G15" s="7" t="str">
        <f>IF(OR(E15=0,F15=0),"　　－　　",ROUND(E15/F15*100,1))</f>
        <v>　　－　　</v>
      </c>
      <c r="H15" s="11">
        <v>6853758</v>
      </c>
      <c r="I15" s="11">
        <v>6584482</v>
      </c>
      <c r="J15" s="7">
        <f>IF(OR(H15=0,I15=0),"　　－　　",ROUND(H15/I15*100,1))</f>
        <v>104.1</v>
      </c>
      <c r="K15" s="12">
        <f t="shared" si="3"/>
        <v>10588640</v>
      </c>
      <c r="L15" s="12">
        <f t="shared" si="3"/>
        <v>9995511</v>
      </c>
      <c r="M15" s="13">
        <f>IF(OR(K15=0,L15=0),"　　－　　",ROUND(K15/L15*100,1))</f>
        <v>105.9</v>
      </c>
      <c r="N15" s="9"/>
    </row>
    <row r="16" spans="1:13" s="10" customFormat="1" ht="16.5" customHeight="1">
      <c r="A16" s="4" t="s">
        <v>51</v>
      </c>
      <c r="B16" s="11">
        <v>7226235</v>
      </c>
      <c r="C16" s="11">
        <v>6679409</v>
      </c>
      <c r="D16" s="7">
        <f t="shared" si="0"/>
        <v>108.2</v>
      </c>
      <c r="E16" s="11">
        <v>88264</v>
      </c>
      <c r="F16" s="11">
        <v>44264</v>
      </c>
      <c r="G16" s="7">
        <f>IF(OR(E16=0,F16=0),"　　－　　",ROUND(E16/F16*100,1))</f>
        <v>199.4</v>
      </c>
      <c r="H16" s="11">
        <v>1157425</v>
      </c>
      <c r="I16" s="11">
        <v>1267851</v>
      </c>
      <c r="J16" s="7">
        <f t="shared" si="2"/>
        <v>91.3</v>
      </c>
      <c r="K16" s="12">
        <f t="shared" si="3"/>
        <v>8471924</v>
      </c>
      <c r="L16" s="12">
        <f t="shared" si="3"/>
        <v>7991524</v>
      </c>
      <c r="M16" s="13">
        <f t="shared" si="4"/>
        <v>106</v>
      </c>
    </row>
    <row r="17" spans="1:14" s="10" customFormat="1" ht="16.5" customHeight="1">
      <c r="A17" s="4" t="s">
        <v>27</v>
      </c>
      <c r="B17" s="11">
        <v>3696269</v>
      </c>
      <c r="C17" s="11">
        <v>3620651</v>
      </c>
      <c r="D17" s="7">
        <f t="shared" si="0"/>
        <v>102.1</v>
      </c>
      <c r="E17" s="11">
        <v>74481</v>
      </c>
      <c r="F17" s="11">
        <v>40908</v>
      </c>
      <c r="G17" s="7">
        <f t="shared" si="1"/>
        <v>182.1</v>
      </c>
      <c r="H17" s="11">
        <v>5794678</v>
      </c>
      <c r="I17" s="11">
        <v>5983577</v>
      </c>
      <c r="J17" s="7">
        <f t="shared" si="2"/>
        <v>96.8</v>
      </c>
      <c r="K17" s="12">
        <f t="shared" si="3"/>
        <v>9565428</v>
      </c>
      <c r="L17" s="12">
        <f t="shared" si="3"/>
        <v>9645136</v>
      </c>
      <c r="M17" s="13">
        <f t="shared" si="4"/>
        <v>99.2</v>
      </c>
      <c r="N17" s="9"/>
    </row>
    <row r="18" spans="1:14" s="10" customFormat="1" ht="16.5" customHeight="1">
      <c r="A18" s="15" t="s">
        <v>52</v>
      </c>
      <c r="B18" s="11">
        <v>0</v>
      </c>
      <c r="C18" s="11">
        <v>0</v>
      </c>
      <c r="D18" s="7" t="str">
        <f t="shared" si="0"/>
        <v>　　－　　</v>
      </c>
      <c r="E18" s="11">
        <v>0</v>
      </c>
      <c r="F18" s="11">
        <v>0</v>
      </c>
      <c r="G18" s="7" t="str">
        <f t="shared" si="1"/>
        <v>　　－　　</v>
      </c>
      <c r="H18" s="11">
        <v>11514590</v>
      </c>
      <c r="I18" s="11">
        <v>11872278</v>
      </c>
      <c r="J18" s="7">
        <f t="shared" si="2"/>
        <v>97</v>
      </c>
      <c r="K18" s="12">
        <f t="shared" si="3"/>
        <v>11514590</v>
      </c>
      <c r="L18" s="12">
        <f t="shared" si="3"/>
        <v>11872278</v>
      </c>
      <c r="M18" s="13">
        <f t="shared" si="4"/>
        <v>97</v>
      </c>
      <c r="N18" s="9"/>
    </row>
    <row r="19" spans="1:14" s="22" customFormat="1" ht="16.5" customHeight="1">
      <c r="A19" s="16" t="s">
        <v>62</v>
      </c>
      <c r="B19" s="17">
        <v>1490887</v>
      </c>
      <c r="C19" s="17">
        <v>1193651</v>
      </c>
      <c r="D19" s="18">
        <f t="shared" si="0"/>
        <v>124.9</v>
      </c>
      <c r="E19" s="17">
        <v>31670</v>
      </c>
      <c r="F19" s="17">
        <v>16602</v>
      </c>
      <c r="G19" s="18">
        <f t="shared" si="1"/>
        <v>190.8</v>
      </c>
      <c r="H19" s="17">
        <v>5241093</v>
      </c>
      <c r="I19" s="17">
        <v>5234660</v>
      </c>
      <c r="J19" s="18">
        <f t="shared" si="2"/>
        <v>100.1</v>
      </c>
      <c r="K19" s="19">
        <f t="shared" si="3"/>
        <v>6763650</v>
      </c>
      <c r="L19" s="19">
        <f t="shared" si="3"/>
        <v>6444913</v>
      </c>
      <c r="M19" s="20">
        <f t="shared" si="4"/>
        <v>104.9</v>
      </c>
      <c r="N19" s="21"/>
    </row>
    <row r="20" spans="1:14" s="10" customFormat="1" ht="16.5" customHeight="1">
      <c r="A20" s="4" t="s">
        <v>28</v>
      </c>
      <c r="B20" s="11">
        <v>1883956</v>
      </c>
      <c r="C20" s="11">
        <v>2148629</v>
      </c>
      <c r="D20" s="7">
        <f t="shared" si="0"/>
        <v>87.7</v>
      </c>
      <c r="E20" s="11">
        <v>33036</v>
      </c>
      <c r="F20" s="11">
        <v>15923</v>
      </c>
      <c r="G20" s="7">
        <f t="shared" si="1"/>
        <v>207.5</v>
      </c>
      <c r="H20" s="11">
        <v>5540195</v>
      </c>
      <c r="I20" s="11">
        <v>5135349</v>
      </c>
      <c r="J20" s="7">
        <f t="shared" si="2"/>
        <v>107.9</v>
      </c>
      <c r="K20" s="12">
        <f t="shared" si="3"/>
        <v>7457187</v>
      </c>
      <c r="L20" s="12">
        <f t="shared" si="3"/>
        <v>7299901</v>
      </c>
      <c r="M20" s="13">
        <f t="shared" si="4"/>
        <v>102.2</v>
      </c>
      <c r="N20" s="9"/>
    </row>
    <row r="21" spans="1:14" s="10" customFormat="1" ht="16.5" customHeight="1">
      <c r="A21" s="4" t="s">
        <v>53</v>
      </c>
      <c r="B21" s="11">
        <v>977203</v>
      </c>
      <c r="C21" s="11">
        <v>805726</v>
      </c>
      <c r="D21" s="7">
        <f t="shared" si="0"/>
        <v>121.3</v>
      </c>
      <c r="E21" s="11">
        <v>100246</v>
      </c>
      <c r="F21" s="11">
        <v>60371</v>
      </c>
      <c r="G21" s="7">
        <f t="shared" si="1"/>
        <v>166</v>
      </c>
      <c r="H21" s="11">
        <v>6083330</v>
      </c>
      <c r="I21" s="11">
        <v>6209439</v>
      </c>
      <c r="J21" s="7">
        <f t="shared" si="2"/>
        <v>98</v>
      </c>
      <c r="K21" s="12">
        <f t="shared" si="3"/>
        <v>7160779</v>
      </c>
      <c r="L21" s="12">
        <f t="shared" si="3"/>
        <v>7075536</v>
      </c>
      <c r="M21" s="13">
        <f t="shared" si="4"/>
        <v>101.2</v>
      </c>
      <c r="N21" s="9"/>
    </row>
    <row r="22" spans="1:14" s="22" customFormat="1" ht="16.5" customHeight="1">
      <c r="A22" s="16" t="s">
        <v>54</v>
      </c>
      <c r="B22" s="17">
        <v>5987705</v>
      </c>
      <c r="C22" s="17">
        <v>5978736</v>
      </c>
      <c r="D22" s="18">
        <f t="shared" si="0"/>
        <v>100.2</v>
      </c>
      <c r="E22" s="17">
        <v>0</v>
      </c>
      <c r="F22" s="17">
        <v>0</v>
      </c>
      <c r="G22" s="18" t="str">
        <f t="shared" si="1"/>
        <v>　　－　　</v>
      </c>
      <c r="H22" s="17">
        <v>0</v>
      </c>
      <c r="I22" s="17">
        <v>0</v>
      </c>
      <c r="J22" s="18" t="str">
        <f t="shared" si="2"/>
        <v>　　－　　</v>
      </c>
      <c r="K22" s="19">
        <f t="shared" si="3"/>
        <v>5987705</v>
      </c>
      <c r="L22" s="19">
        <f t="shared" si="3"/>
        <v>5978736</v>
      </c>
      <c r="M22" s="20">
        <f t="shared" si="4"/>
        <v>100.2</v>
      </c>
      <c r="N22" s="21"/>
    </row>
    <row r="23" spans="1:13" s="10" customFormat="1" ht="16.5" customHeight="1">
      <c r="A23" s="4" t="s">
        <v>55</v>
      </c>
      <c r="B23" s="23">
        <v>998621</v>
      </c>
      <c r="C23" s="11">
        <v>993006</v>
      </c>
      <c r="D23" s="7">
        <f t="shared" si="0"/>
        <v>100.6</v>
      </c>
      <c r="E23" s="23">
        <v>0</v>
      </c>
      <c r="F23" s="23">
        <v>0</v>
      </c>
      <c r="G23" s="7" t="str">
        <f t="shared" si="1"/>
        <v>　　－　　</v>
      </c>
      <c r="H23" s="23">
        <v>4668729</v>
      </c>
      <c r="I23" s="23">
        <v>5011520</v>
      </c>
      <c r="J23" s="7">
        <f t="shared" si="2"/>
        <v>93.2</v>
      </c>
      <c r="K23" s="12">
        <f t="shared" si="3"/>
        <v>5667350</v>
      </c>
      <c r="L23" s="12">
        <f t="shared" si="3"/>
        <v>6004526</v>
      </c>
      <c r="M23" s="13">
        <f t="shared" si="4"/>
        <v>94.4</v>
      </c>
    </row>
    <row r="24" spans="1:14" s="10" customFormat="1" ht="16.5" customHeight="1">
      <c r="A24" s="4" t="s">
        <v>63</v>
      </c>
      <c r="B24" s="11">
        <v>122945</v>
      </c>
      <c r="C24" s="11">
        <v>121433</v>
      </c>
      <c r="D24" s="7">
        <f t="shared" si="0"/>
        <v>101.2</v>
      </c>
      <c r="E24" s="11">
        <v>0</v>
      </c>
      <c r="F24" s="11">
        <v>0</v>
      </c>
      <c r="G24" s="7" t="str">
        <f t="shared" si="1"/>
        <v>　　－　　</v>
      </c>
      <c r="H24" s="11">
        <v>7723710</v>
      </c>
      <c r="I24" s="11">
        <v>7505521</v>
      </c>
      <c r="J24" s="7">
        <f t="shared" si="2"/>
        <v>102.9</v>
      </c>
      <c r="K24" s="12">
        <f t="shared" si="3"/>
        <v>7846655</v>
      </c>
      <c r="L24" s="12">
        <f t="shared" si="3"/>
        <v>7626954</v>
      </c>
      <c r="M24" s="13">
        <f t="shared" si="4"/>
        <v>102.9</v>
      </c>
      <c r="N24" s="9"/>
    </row>
    <row r="25" spans="1:14" s="10" customFormat="1" ht="16.5" customHeight="1">
      <c r="A25" s="4" t="s">
        <v>29</v>
      </c>
      <c r="B25" s="11">
        <v>2647365</v>
      </c>
      <c r="C25" s="11">
        <v>2651979</v>
      </c>
      <c r="D25" s="7">
        <f t="shared" si="0"/>
        <v>99.8</v>
      </c>
      <c r="E25" s="11">
        <v>25707</v>
      </c>
      <c r="F25" s="11">
        <v>42259</v>
      </c>
      <c r="G25" s="7">
        <f t="shared" si="1"/>
        <v>60.8</v>
      </c>
      <c r="H25" s="11">
        <v>4258873</v>
      </c>
      <c r="I25" s="11">
        <v>4020907</v>
      </c>
      <c r="J25" s="7">
        <f t="shared" si="2"/>
        <v>105.9</v>
      </c>
      <c r="K25" s="12">
        <f t="shared" si="3"/>
        <v>6931945</v>
      </c>
      <c r="L25" s="12">
        <f t="shared" si="3"/>
        <v>6715145</v>
      </c>
      <c r="M25" s="13">
        <f t="shared" si="4"/>
        <v>103.2</v>
      </c>
      <c r="N25" s="9"/>
    </row>
    <row r="26" spans="1:14" s="10" customFormat="1" ht="16.5" customHeight="1">
      <c r="A26" s="4" t="s">
        <v>64</v>
      </c>
      <c r="B26" s="11">
        <v>1567297</v>
      </c>
      <c r="C26" s="11">
        <v>1785469</v>
      </c>
      <c r="D26" s="7">
        <f>IF(OR(B26=0,C26=0),"　　－　　",ROUND(B26/C26*100,1))</f>
        <v>87.8</v>
      </c>
      <c r="E26" s="11">
        <v>19202</v>
      </c>
      <c r="F26" s="11">
        <v>8220</v>
      </c>
      <c r="G26" s="7">
        <f>IF(OR(E26=0,F26=0),"　　－　　",ROUND(E26/F26*100,1))</f>
        <v>233.6</v>
      </c>
      <c r="H26" s="11">
        <v>3608242</v>
      </c>
      <c r="I26" s="11">
        <v>3497604</v>
      </c>
      <c r="J26" s="7">
        <f>IF(OR(H26=0,I26=0),"　　－　　",ROUND(H26/I26*100,1))</f>
        <v>103.2</v>
      </c>
      <c r="K26" s="12">
        <f t="shared" si="3"/>
        <v>5194741</v>
      </c>
      <c r="L26" s="12">
        <f t="shared" si="3"/>
        <v>5291293</v>
      </c>
      <c r="M26" s="13">
        <f>IF(OR(K26=0,L26=0),"　　－　　",ROUND(K26/L26*100,1))</f>
        <v>98.2</v>
      </c>
      <c r="N26" s="9"/>
    </row>
    <row r="27" spans="1:13" s="10" customFormat="1" ht="16.5" customHeight="1">
      <c r="A27" s="4" t="s">
        <v>56</v>
      </c>
      <c r="B27" s="11">
        <v>1571162</v>
      </c>
      <c r="C27" s="11">
        <v>1648180</v>
      </c>
      <c r="D27" s="7">
        <f t="shared" si="0"/>
        <v>95.3</v>
      </c>
      <c r="E27" s="11">
        <v>79800</v>
      </c>
      <c r="F27" s="11">
        <v>516</v>
      </c>
      <c r="G27" s="7">
        <f t="shared" si="1"/>
        <v>15465.1</v>
      </c>
      <c r="H27" s="11">
        <v>2970639</v>
      </c>
      <c r="I27" s="11">
        <v>3389734</v>
      </c>
      <c r="J27" s="7">
        <f t="shared" si="2"/>
        <v>87.6</v>
      </c>
      <c r="K27" s="12">
        <f t="shared" si="3"/>
        <v>4621601</v>
      </c>
      <c r="L27" s="12">
        <f t="shared" si="3"/>
        <v>5038430</v>
      </c>
      <c r="M27" s="13">
        <f t="shared" si="4"/>
        <v>91.7</v>
      </c>
    </row>
    <row r="28" spans="1:14" s="10" customFormat="1" ht="16.5" customHeight="1">
      <c r="A28" s="24" t="s">
        <v>57</v>
      </c>
      <c r="B28" s="11">
        <v>3222557</v>
      </c>
      <c r="C28" s="11">
        <v>2780067</v>
      </c>
      <c r="D28" s="7">
        <f t="shared" si="0"/>
        <v>115.9</v>
      </c>
      <c r="E28" s="11">
        <v>8217</v>
      </c>
      <c r="F28" s="11">
        <v>19037</v>
      </c>
      <c r="G28" s="7">
        <f t="shared" si="1"/>
        <v>43.2</v>
      </c>
      <c r="H28" s="11">
        <v>1409732</v>
      </c>
      <c r="I28" s="11">
        <v>1301330</v>
      </c>
      <c r="J28" s="7">
        <f t="shared" si="2"/>
        <v>108.3</v>
      </c>
      <c r="K28" s="12">
        <f t="shared" si="3"/>
        <v>4640506</v>
      </c>
      <c r="L28" s="12">
        <f t="shared" si="3"/>
        <v>4100434</v>
      </c>
      <c r="M28" s="13">
        <f t="shared" si="4"/>
        <v>113.2</v>
      </c>
      <c r="N28" s="9"/>
    </row>
    <row r="29" spans="1:14" s="10" customFormat="1" ht="16.5" customHeight="1">
      <c r="A29" s="25" t="s">
        <v>58</v>
      </c>
      <c r="B29" s="11">
        <v>1314483</v>
      </c>
      <c r="C29" s="11">
        <v>1325368</v>
      </c>
      <c r="D29" s="7">
        <f t="shared" si="0"/>
        <v>99.2</v>
      </c>
      <c r="E29" s="11">
        <v>0</v>
      </c>
      <c r="F29" s="11">
        <v>0</v>
      </c>
      <c r="G29" s="7" t="str">
        <f t="shared" si="1"/>
        <v>　　－　　</v>
      </c>
      <c r="H29" s="11">
        <v>3418433</v>
      </c>
      <c r="I29" s="11">
        <v>3463329</v>
      </c>
      <c r="J29" s="7">
        <f t="shared" si="2"/>
        <v>98.7</v>
      </c>
      <c r="K29" s="12">
        <f t="shared" si="3"/>
        <v>4732916</v>
      </c>
      <c r="L29" s="12">
        <f t="shared" si="3"/>
        <v>4788697</v>
      </c>
      <c r="M29" s="13">
        <f t="shared" si="4"/>
        <v>98.8</v>
      </c>
      <c r="N29" s="9"/>
    </row>
    <row r="30" spans="1:14" s="10" customFormat="1" ht="16.5" customHeight="1">
      <c r="A30" s="25" t="s">
        <v>59</v>
      </c>
      <c r="B30" s="11">
        <v>825097</v>
      </c>
      <c r="C30" s="11">
        <v>651932</v>
      </c>
      <c r="D30" s="7">
        <f t="shared" si="0"/>
        <v>126.6</v>
      </c>
      <c r="E30" s="11">
        <v>0</v>
      </c>
      <c r="F30" s="11">
        <v>0</v>
      </c>
      <c r="G30" s="7" t="str">
        <f t="shared" si="1"/>
        <v>　　－　　</v>
      </c>
      <c r="H30" s="11">
        <v>6787368</v>
      </c>
      <c r="I30" s="11">
        <v>5851293</v>
      </c>
      <c r="J30" s="7">
        <f t="shared" si="2"/>
        <v>116</v>
      </c>
      <c r="K30" s="12">
        <f t="shared" si="3"/>
        <v>7612465</v>
      </c>
      <c r="L30" s="12">
        <f t="shared" si="3"/>
        <v>6503225</v>
      </c>
      <c r="M30" s="13">
        <f t="shared" si="4"/>
        <v>117.1</v>
      </c>
      <c r="N30" s="9"/>
    </row>
    <row r="31" spans="1:14" s="10" customFormat="1" ht="16.5" customHeight="1">
      <c r="A31" s="15" t="s">
        <v>60</v>
      </c>
      <c r="B31" s="11">
        <v>2661359</v>
      </c>
      <c r="C31" s="11">
        <v>2500463</v>
      </c>
      <c r="D31" s="7">
        <f t="shared" si="0"/>
        <v>106.4</v>
      </c>
      <c r="E31" s="11">
        <v>0</v>
      </c>
      <c r="F31" s="11">
        <v>0</v>
      </c>
      <c r="G31" s="7" t="str">
        <f t="shared" si="1"/>
        <v>　　－　　</v>
      </c>
      <c r="H31" s="11">
        <v>8074205</v>
      </c>
      <c r="I31" s="11">
        <v>8631588</v>
      </c>
      <c r="J31" s="7">
        <f t="shared" si="2"/>
        <v>93.5</v>
      </c>
      <c r="K31" s="12">
        <f t="shared" si="3"/>
        <v>10735564</v>
      </c>
      <c r="L31" s="12">
        <f t="shared" si="3"/>
        <v>11132051</v>
      </c>
      <c r="M31" s="13">
        <f t="shared" si="4"/>
        <v>96.4</v>
      </c>
      <c r="N31" s="9"/>
    </row>
    <row r="32" spans="1:14" s="10" customFormat="1" ht="16.5" customHeight="1">
      <c r="A32" s="15" t="s">
        <v>0</v>
      </c>
      <c r="B32" s="11">
        <v>452238</v>
      </c>
      <c r="C32" s="11">
        <v>460444</v>
      </c>
      <c r="D32" s="7">
        <f t="shared" si="0"/>
        <v>98.2</v>
      </c>
      <c r="E32" s="11">
        <v>0</v>
      </c>
      <c r="F32" s="11">
        <v>0</v>
      </c>
      <c r="G32" s="7" t="str">
        <f t="shared" si="1"/>
        <v>　　－　　</v>
      </c>
      <c r="H32" s="11">
        <v>6167475</v>
      </c>
      <c r="I32" s="11">
        <v>5703971</v>
      </c>
      <c r="J32" s="7">
        <f t="shared" si="2"/>
        <v>108.1</v>
      </c>
      <c r="K32" s="12">
        <f t="shared" si="3"/>
        <v>6619713</v>
      </c>
      <c r="L32" s="12">
        <f t="shared" si="3"/>
        <v>6164415</v>
      </c>
      <c r="M32" s="13">
        <f t="shared" si="4"/>
        <v>107.4</v>
      </c>
      <c r="N32" s="9"/>
    </row>
    <row r="33" spans="1:14" s="10" customFormat="1" ht="16.5" customHeight="1">
      <c r="A33" s="15" t="s">
        <v>65</v>
      </c>
      <c r="B33" s="11">
        <v>1677319</v>
      </c>
      <c r="C33" s="11">
        <v>1509983</v>
      </c>
      <c r="D33" s="7">
        <f t="shared" si="0"/>
        <v>111.1</v>
      </c>
      <c r="E33" s="11">
        <v>510</v>
      </c>
      <c r="F33" s="11">
        <v>42852</v>
      </c>
      <c r="G33" s="7">
        <f t="shared" si="1"/>
        <v>1.2</v>
      </c>
      <c r="H33" s="11">
        <v>2338343</v>
      </c>
      <c r="I33" s="11">
        <v>2462375</v>
      </c>
      <c r="J33" s="7">
        <f t="shared" si="2"/>
        <v>95</v>
      </c>
      <c r="K33" s="12">
        <f t="shared" si="3"/>
        <v>4016172</v>
      </c>
      <c r="L33" s="12">
        <f t="shared" si="3"/>
        <v>4015210</v>
      </c>
      <c r="M33" s="13">
        <f t="shared" si="4"/>
        <v>100</v>
      </c>
      <c r="N33" s="9"/>
    </row>
    <row r="34" spans="1:14" s="10" customFormat="1" ht="16.5" customHeight="1">
      <c r="A34" s="15" t="s">
        <v>1</v>
      </c>
      <c r="B34" s="11">
        <v>3113639</v>
      </c>
      <c r="C34" s="11">
        <v>2679185</v>
      </c>
      <c r="D34" s="7">
        <f t="shared" si="0"/>
        <v>116.2</v>
      </c>
      <c r="E34" s="11">
        <v>0</v>
      </c>
      <c r="F34" s="11">
        <v>0</v>
      </c>
      <c r="G34" s="7" t="str">
        <f t="shared" si="1"/>
        <v>　　－　　</v>
      </c>
      <c r="H34" s="11">
        <v>270461</v>
      </c>
      <c r="I34" s="11">
        <v>338739</v>
      </c>
      <c r="J34" s="7">
        <f t="shared" si="2"/>
        <v>79.8</v>
      </c>
      <c r="K34" s="12">
        <f t="shared" si="3"/>
        <v>3384100</v>
      </c>
      <c r="L34" s="12">
        <f t="shared" si="3"/>
        <v>3017924</v>
      </c>
      <c r="M34" s="13">
        <f t="shared" si="4"/>
        <v>112.1</v>
      </c>
      <c r="N34" s="9"/>
    </row>
    <row r="35" spans="1:14" s="10" customFormat="1" ht="16.5" customHeight="1">
      <c r="A35" s="15" t="s">
        <v>30</v>
      </c>
      <c r="B35" s="11">
        <v>698968</v>
      </c>
      <c r="C35" s="11">
        <v>742154</v>
      </c>
      <c r="D35" s="7">
        <f t="shared" si="0"/>
        <v>94.2</v>
      </c>
      <c r="E35" s="11">
        <v>18584</v>
      </c>
      <c r="F35" s="11">
        <v>25741</v>
      </c>
      <c r="G35" s="7">
        <f t="shared" si="1"/>
        <v>72.2</v>
      </c>
      <c r="H35" s="11">
        <v>2495531</v>
      </c>
      <c r="I35" s="11">
        <v>3005888</v>
      </c>
      <c r="J35" s="7">
        <f t="shared" si="2"/>
        <v>83</v>
      </c>
      <c r="K35" s="12">
        <f t="shared" si="3"/>
        <v>3213083</v>
      </c>
      <c r="L35" s="12">
        <f t="shared" si="3"/>
        <v>3773783</v>
      </c>
      <c r="M35" s="13">
        <f t="shared" si="4"/>
        <v>85.1</v>
      </c>
      <c r="N35" s="9"/>
    </row>
    <row r="36" spans="1:14" s="10" customFormat="1" ht="16.5" customHeight="1">
      <c r="A36" s="15" t="s">
        <v>2</v>
      </c>
      <c r="B36" s="11">
        <v>3364726</v>
      </c>
      <c r="C36" s="11">
        <v>4576160</v>
      </c>
      <c r="D36" s="7">
        <f t="shared" si="0"/>
        <v>73.5</v>
      </c>
      <c r="E36" s="11">
        <v>0</v>
      </c>
      <c r="F36" s="11">
        <v>0</v>
      </c>
      <c r="G36" s="7" t="str">
        <f t="shared" si="1"/>
        <v>　　－　　</v>
      </c>
      <c r="H36" s="11">
        <v>0</v>
      </c>
      <c r="I36" s="11">
        <v>0</v>
      </c>
      <c r="J36" s="7" t="str">
        <f t="shared" si="2"/>
        <v>　　－　　</v>
      </c>
      <c r="K36" s="12">
        <f t="shared" si="3"/>
        <v>3364726</v>
      </c>
      <c r="L36" s="12">
        <f t="shared" si="3"/>
        <v>4576160</v>
      </c>
      <c r="M36" s="13">
        <f t="shared" si="4"/>
        <v>73.5</v>
      </c>
      <c r="N36" s="9"/>
    </row>
    <row r="37" spans="1:14" s="10" customFormat="1" ht="16.5" customHeight="1">
      <c r="A37" s="15" t="s">
        <v>31</v>
      </c>
      <c r="B37" s="11">
        <v>823506</v>
      </c>
      <c r="C37" s="11">
        <v>901401</v>
      </c>
      <c r="D37" s="7">
        <f t="shared" si="0"/>
        <v>91.4</v>
      </c>
      <c r="E37" s="11">
        <v>4263</v>
      </c>
      <c r="F37" s="11">
        <v>12559</v>
      </c>
      <c r="G37" s="7">
        <f t="shared" si="1"/>
        <v>33.9</v>
      </c>
      <c r="H37" s="11">
        <v>3582706</v>
      </c>
      <c r="I37" s="11">
        <v>3766927</v>
      </c>
      <c r="J37" s="7">
        <f t="shared" si="2"/>
        <v>95.1</v>
      </c>
      <c r="K37" s="12">
        <f t="shared" si="3"/>
        <v>4410475</v>
      </c>
      <c r="L37" s="12">
        <f t="shared" si="3"/>
        <v>4680887</v>
      </c>
      <c r="M37" s="13">
        <f t="shared" si="4"/>
        <v>94.2</v>
      </c>
      <c r="N37" s="9"/>
    </row>
    <row r="38" spans="1:14" s="10" customFormat="1" ht="16.5" customHeight="1">
      <c r="A38" s="15" t="s">
        <v>32</v>
      </c>
      <c r="B38" s="11">
        <v>1572891</v>
      </c>
      <c r="C38" s="11">
        <v>1561298</v>
      </c>
      <c r="D38" s="7">
        <f t="shared" si="0"/>
        <v>100.7</v>
      </c>
      <c r="E38" s="11">
        <v>7760</v>
      </c>
      <c r="F38" s="11">
        <v>3522</v>
      </c>
      <c r="G38" s="7">
        <f t="shared" si="1"/>
        <v>220.3</v>
      </c>
      <c r="H38" s="11">
        <v>3103234</v>
      </c>
      <c r="I38" s="11">
        <v>3340334</v>
      </c>
      <c r="J38" s="7">
        <f t="shared" si="2"/>
        <v>92.9</v>
      </c>
      <c r="K38" s="12">
        <f t="shared" si="3"/>
        <v>4683885</v>
      </c>
      <c r="L38" s="12">
        <f t="shared" si="3"/>
        <v>4905154</v>
      </c>
      <c r="M38" s="13">
        <f t="shared" si="4"/>
        <v>95.5</v>
      </c>
      <c r="N38" s="9"/>
    </row>
    <row r="39" spans="1:14" s="22" customFormat="1" ht="18" customHeight="1">
      <c r="A39" s="26" t="s">
        <v>72</v>
      </c>
      <c r="B39" s="27">
        <f>SUM(B4:B38)</f>
        <v>167394937</v>
      </c>
      <c r="C39" s="28">
        <f>SUM(C4:C38)</f>
        <v>159042540</v>
      </c>
      <c r="D39" s="29">
        <f t="shared" si="0"/>
        <v>105.3</v>
      </c>
      <c r="E39" s="27">
        <f>SUM(E4:E38)</f>
        <v>2438455</v>
      </c>
      <c r="F39" s="27">
        <f>SUM(F4:F38)</f>
        <v>1978579</v>
      </c>
      <c r="G39" s="29">
        <f t="shared" si="1"/>
        <v>123.2</v>
      </c>
      <c r="H39" s="27">
        <f>SUM(H4:H38)</f>
        <v>283588804</v>
      </c>
      <c r="I39" s="27">
        <f>SUM(I4:I38)</f>
        <v>285986785</v>
      </c>
      <c r="J39" s="29">
        <f t="shared" si="2"/>
        <v>99.2</v>
      </c>
      <c r="K39" s="27">
        <f>SUM(K4:K38)</f>
        <v>453422196</v>
      </c>
      <c r="L39" s="27">
        <f>SUM(L4:L38)</f>
        <v>447007904</v>
      </c>
      <c r="M39" s="29">
        <f t="shared" si="4"/>
        <v>101.4</v>
      </c>
      <c r="N39" s="21"/>
    </row>
    <row r="40" spans="1:13" s="10" customFormat="1" ht="16.5" customHeight="1">
      <c r="A40" s="4" t="s">
        <v>66</v>
      </c>
      <c r="B40" s="11">
        <v>564385</v>
      </c>
      <c r="C40" s="11">
        <v>520253</v>
      </c>
      <c r="D40" s="7">
        <f aca="true" t="shared" si="5" ref="D40:D68">IF(OR(B40=0,C40=0),"　　－　　",ROUND(B40/C40*100,1))</f>
        <v>108.5</v>
      </c>
      <c r="E40" s="11">
        <v>13893</v>
      </c>
      <c r="F40" s="11">
        <v>2593</v>
      </c>
      <c r="G40" s="7">
        <f aca="true" t="shared" si="6" ref="G40:G67">IF(OR(E40=0,F40=0),"　　－　　",ROUND(E40/F40*100,1))</f>
        <v>535.8</v>
      </c>
      <c r="H40" s="11">
        <v>2330295</v>
      </c>
      <c r="I40" s="11">
        <v>2820515</v>
      </c>
      <c r="J40" s="7">
        <f aca="true" t="shared" si="7" ref="J40:J67">IF(OR(H40=0,I40=0),"　　－　　",ROUND(H40/I40*100,1))</f>
        <v>82.6</v>
      </c>
      <c r="K40" s="12">
        <f>+B40+E40+H40</f>
        <v>2908573</v>
      </c>
      <c r="L40" s="12">
        <f>+C40+F40+I40</f>
        <v>3343361</v>
      </c>
      <c r="M40" s="6">
        <f aca="true" t="shared" si="8" ref="M40:M67">IF(OR(K40=0,L40=0),"　　－　　",ROUND(K40/L40*100,1))</f>
        <v>87</v>
      </c>
    </row>
    <row r="41" spans="1:13" s="10" customFormat="1" ht="16.5" customHeight="1">
      <c r="A41" s="4" t="s">
        <v>3</v>
      </c>
      <c r="B41" s="11">
        <v>856526</v>
      </c>
      <c r="C41" s="11">
        <v>777570</v>
      </c>
      <c r="D41" s="7">
        <f t="shared" si="5"/>
        <v>110.2</v>
      </c>
      <c r="E41" s="11">
        <v>0</v>
      </c>
      <c r="F41" s="11">
        <v>9341</v>
      </c>
      <c r="G41" s="7" t="str">
        <f t="shared" si="6"/>
        <v>　　－　　</v>
      </c>
      <c r="H41" s="11">
        <v>2008403</v>
      </c>
      <c r="I41" s="11">
        <v>1985158</v>
      </c>
      <c r="J41" s="7">
        <f t="shared" si="7"/>
        <v>101.2</v>
      </c>
      <c r="K41" s="12">
        <f>+B41+E41+H41</f>
        <v>2864929</v>
      </c>
      <c r="L41" s="12">
        <f>+C41+F41+I41</f>
        <v>2772069</v>
      </c>
      <c r="M41" s="13">
        <f t="shared" si="8"/>
        <v>103.3</v>
      </c>
    </row>
    <row r="42" spans="1:13" s="10" customFormat="1" ht="16.5" customHeight="1">
      <c r="A42" s="15" t="s">
        <v>4</v>
      </c>
      <c r="B42" s="23">
        <v>4065828</v>
      </c>
      <c r="C42" s="23">
        <v>2568248</v>
      </c>
      <c r="D42" s="7">
        <f t="shared" si="5"/>
        <v>158.3</v>
      </c>
      <c r="E42" s="23">
        <v>9757</v>
      </c>
      <c r="F42" s="23">
        <v>354</v>
      </c>
      <c r="G42" s="7">
        <f t="shared" si="6"/>
        <v>2756.2</v>
      </c>
      <c r="H42" s="23">
        <v>327554</v>
      </c>
      <c r="I42" s="23">
        <v>353968</v>
      </c>
      <c r="J42" s="7">
        <f t="shared" si="7"/>
        <v>92.5</v>
      </c>
      <c r="K42" s="12">
        <f aca="true" t="shared" si="9" ref="K42:L66">+B42+E42+H42</f>
        <v>4403139</v>
      </c>
      <c r="L42" s="12">
        <f t="shared" si="9"/>
        <v>2922570</v>
      </c>
      <c r="M42" s="13">
        <f t="shared" si="8"/>
        <v>150.7</v>
      </c>
    </row>
    <row r="43" spans="1:13" s="10" customFormat="1" ht="16.5" customHeight="1">
      <c r="A43" s="15" t="s">
        <v>67</v>
      </c>
      <c r="B43" s="11">
        <v>2770894</v>
      </c>
      <c r="C43" s="11">
        <v>2094843</v>
      </c>
      <c r="D43" s="7">
        <f t="shared" si="5"/>
        <v>132.3</v>
      </c>
      <c r="E43" s="11">
        <v>0</v>
      </c>
      <c r="F43" s="11">
        <v>0</v>
      </c>
      <c r="G43" s="7" t="str">
        <f t="shared" si="6"/>
        <v>　　－　　</v>
      </c>
      <c r="H43" s="11">
        <v>244717</v>
      </c>
      <c r="I43" s="11">
        <v>231263</v>
      </c>
      <c r="J43" s="7">
        <f t="shared" si="7"/>
        <v>105.8</v>
      </c>
      <c r="K43" s="12">
        <f t="shared" si="9"/>
        <v>3015611</v>
      </c>
      <c r="L43" s="12">
        <f t="shared" si="9"/>
        <v>2326106</v>
      </c>
      <c r="M43" s="13">
        <f t="shared" si="8"/>
        <v>129.6</v>
      </c>
    </row>
    <row r="44" spans="1:13" s="10" customFormat="1" ht="16.5" customHeight="1">
      <c r="A44" s="15" t="s">
        <v>68</v>
      </c>
      <c r="B44" s="11">
        <v>1980876</v>
      </c>
      <c r="C44" s="11">
        <v>1812901</v>
      </c>
      <c r="D44" s="7">
        <f t="shared" si="5"/>
        <v>109.3</v>
      </c>
      <c r="E44" s="11">
        <v>0</v>
      </c>
      <c r="F44" s="11">
        <v>0</v>
      </c>
      <c r="G44" s="7" t="str">
        <f t="shared" si="6"/>
        <v>　　－　　</v>
      </c>
      <c r="H44" s="11">
        <v>254390</v>
      </c>
      <c r="I44" s="11">
        <v>229714</v>
      </c>
      <c r="J44" s="7">
        <f t="shared" si="7"/>
        <v>110.7</v>
      </c>
      <c r="K44" s="12">
        <f t="shared" si="9"/>
        <v>2235266</v>
      </c>
      <c r="L44" s="12">
        <f t="shared" si="9"/>
        <v>2042615</v>
      </c>
      <c r="M44" s="13">
        <f t="shared" si="8"/>
        <v>109.4</v>
      </c>
    </row>
    <row r="45" spans="1:13" s="10" customFormat="1" ht="16.5" customHeight="1">
      <c r="A45" s="15" t="s">
        <v>33</v>
      </c>
      <c r="B45" s="11">
        <v>948181</v>
      </c>
      <c r="C45" s="11">
        <v>1052137</v>
      </c>
      <c r="D45" s="7">
        <f t="shared" si="5"/>
        <v>90.1</v>
      </c>
      <c r="E45" s="11">
        <v>307</v>
      </c>
      <c r="F45" s="11">
        <v>99</v>
      </c>
      <c r="G45" s="7">
        <f t="shared" si="6"/>
        <v>310.1</v>
      </c>
      <c r="H45" s="11">
        <v>1599746</v>
      </c>
      <c r="I45" s="11">
        <v>1729334</v>
      </c>
      <c r="J45" s="7">
        <f t="shared" si="7"/>
        <v>92.5</v>
      </c>
      <c r="K45" s="12">
        <f t="shared" si="9"/>
        <v>2548234</v>
      </c>
      <c r="L45" s="12">
        <f t="shared" si="9"/>
        <v>2781570</v>
      </c>
      <c r="M45" s="13">
        <f t="shared" si="8"/>
        <v>91.6</v>
      </c>
    </row>
    <row r="46" spans="1:13" s="10" customFormat="1" ht="16.5" customHeight="1">
      <c r="A46" s="15" t="s">
        <v>5</v>
      </c>
      <c r="B46" s="11">
        <v>492821</v>
      </c>
      <c r="C46" s="11">
        <v>441558</v>
      </c>
      <c r="D46" s="7">
        <f t="shared" si="5"/>
        <v>111.6</v>
      </c>
      <c r="E46" s="11">
        <v>36808</v>
      </c>
      <c r="F46" s="11">
        <v>62511</v>
      </c>
      <c r="G46" s="7">
        <f t="shared" si="6"/>
        <v>58.9</v>
      </c>
      <c r="H46" s="11">
        <v>1847685</v>
      </c>
      <c r="I46" s="11">
        <v>1893486</v>
      </c>
      <c r="J46" s="7">
        <f t="shared" si="7"/>
        <v>97.6</v>
      </c>
      <c r="K46" s="12">
        <f t="shared" si="9"/>
        <v>2377314</v>
      </c>
      <c r="L46" s="12">
        <f t="shared" si="9"/>
        <v>2397555</v>
      </c>
      <c r="M46" s="13">
        <f t="shared" si="8"/>
        <v>99.2</v>
      </c>
    </row>
    <row r="47" spans="1:13" s="10" customFormat="1" ht="16.5" customHeight="1">
      <c r="A47" s="15" t="s">
        <v>6</v>
      </c>
      <c r="B47" s="11">
        <v>210159</v>
      </c>
      <c r="C47" s="11">
        <v>159714</v>
      </c>
      <c r="D47" s="7">
        <f t="shared" si="5"/>
        <v>131.6</v>
      </c>
      <c r="E47" s="11">
        <v>40876</v>
      </c>
      <c r="F47" s="11">
        <v>10230</v>
      </c>
      <c r="G47" s="7">
        <f t="shared" si="6"/>
        <v>399.6</v>
      </c>
      <c r="H47" s="11">
        <v>3155196</v>
      </c>
      <c r="I47" s="11">
        <v>3015681</v>
      </c>
      <c r="J47" s="7">
        <f t="shared" si="7"/>
        <v>104.6</v>
      </c>
      <c r="K47" s="12">
        <f t="shared" si="9"/>
        <v>3406231</v>
      </c>
      <c r="L47" s="12">
        <f t="shared" si="9"/>
        <v>3185625</v>
      </c>
      <c r="M47" s="13">
        <f t="shared" si="8"/>
        <v>106.9</v>
      </c>
    </row>
    <row r="48" spans="1:13" s="10" customFormat="1" ht="16.5" customHeight="1">
      <c r="A48" s="4" t="s">
        <v>69</v>
      </c>
      <c r="B48" s="11">
        <v>92513</v>
      </c>
      <c r="C48" s="11">
        <v>88679</v>
      </c>
      <c r="D48" s="7">
        <f t="shared" si="5"/>
        <v>104.3</v>
      </c>
      <c r="E48" s="11">
        <v>0</v>
      </c>
      <c r="F48" s="11">
        <v>0</v>
      </c>
      <c r="G48" s="7" t="str">
        <f t="shared" si="6"/>
        <v>　　－　　</v>
      </c>
      <c r="H48" s="11">
        <v>1911241</v>
      </c>
      <c r="I48" s="11">
        <v>2092525</v>
      </c>
      <c r="J48" s="7">
        <f t="shared" si="7"/>
        <v>91.3</v>
      </c>
      <c r="K48" s="12">
        <f t="shared" si="9"/>
        <v>2003754</v>
      </c>
      <c r="L48" s="12">
        <f t="shared" si="9"/>
        <v>2181204</v>
      </c>
      <c r="M48" s="13">
        <f t="shared" si="8"/>
        <v>91.9</v>
      </c>
    </row>
    <row r="49" spans="1:13" s="10" customFormat="1" ht="16.5" customHeight="1">
      <c r="A49" s="15" t="s">
        <v>70</v>
      </c>
      <c r="B49" s="11">
        <v>163241</v>
      </c>
      <c r="C49" s="11">
        <v>221918</v>
      </c>
      <c r="D49" s="7">
        <f t="shared" si="5"/>
        <v>73.6</v>
      </c>
      <c r="E49" s="11">
        <v>0</v>
      </c>
      <c r="F49" s="11">
        <v>0</v>
      </c>
      <c r="G49" s="7" t="str">
        <f t="shared" si="6"/>
        <v>　　－　　</v>
      </c>
      <c r="H49" s="11">
        <v>2476541</v>
      </c>
      <c r="I49" s="11">
        <v>2550157</v>
      </c>
      <c r="J49" s="7">
        <f t="shared" si="7"/>
        <v>97.1</v>
      </c>
      <c r="K49" s="12">
        <f t="shared" si="9"/>
        <v>2639782</v>
      </c>
      <c r="L49" s="12">
        <f t="shared" si="9"/>
        <v>2772075</v>
      </c>
      <c r="M49" s="13">
        <f t="shared" si="8"/>
        <v>95.2</v>
      </c>
    </row>
    <row r="50" spans="1:13" s="10" customFormat="1" ht="16.5" customHeight="1">
      <c r="A50" s="4" t="s">
        <v>7</v>
      </c>
      <c r="B50" s="11">
        <v>2001234</v>
      </c>
      <c r="C50" s="11">
        <v>1932510</v>
      </c>
      <c r="D50" s="7">
        <f t="shared" si="5"/>
        <v>103.6</v>
      </c>
      <c r="E50" s="11">
        <v>0</v>
      </c>
      <c r="F50" s="11">
        <v>0</v>
      </c>
      <c r="G50" s="7" t="str">
        <f t="shared" si="6"/>
        <v>　　－　　</v>
      </c>
      <c r="H50" s="11">
        <v>0</v>
      </c>
      <c r="I50" s="11">
        <v>0</v>
      </c>
      <c r="J50" s="7" t="str">
        <f t="shared" si="7"/>
        <v>　　－　　</v>
      </c>
      <c r="K50" s="12">
        <f t="shared" si="9"/>
        <v>2001234</v>
      </c>
      <c r="L50" s="12">
        <f t="shared" si="9"/>
        <v>1932510</v>
      </c>
      <c r="M50" s="13">
        <f t="shared" si="8"/>
        <v>103.6</v>
      </c>
    </row>
    <row r="51" spans="1:13" s="10" customFormat="1" ht="16.5" customHeight="1">
      <c r="A51" s="15" t="s">
        <v>8</v>
      </c>
      <c r="B51" s="11">
        <v>2010248</v>
      </c>
      <c r="C51" s="11">
        <v>2036108</v>
      </c>
      <c r="D51" s="7">
        <f t="shared" si="5"/>
        <v>98.7</v>
      </c>
      <c r="E51" s="11">
        <v>0</v>
      </c>
      <c r="F51" s="11">
        <v>0</v>
      </c>
      <c r="G51" s="7" t="str">
        <f t="shared" si="6"/>
        <v>　　－　　</v>
      </c>
      <c r="H51" s="11">
        <v>64977</v>
      </c>
      <c r="I51" s="11">
        <v>59107</v>
      </c>
      <c r="J51" s="7">
        <f t="shared" si="7"/>
        <v>109.9</v>
      </c>
      <c r="K51" s="12">
        <f t="shared" si="9"/>
        <v>2075225</v>
      </c>
      <c r="L51" s="12">
        <f t="shared" si="9"/>
        <v>2095215</v>
      </c>
      <c r="M51" s="13">
        <f t="shared" si="8"/>
        <v>99</v>
      </c>
    </row>
    <row r="52" spans="1:13" s="10" customFormat="1" ht="16.5" customHeight="1">
      <c r="A52" s="15" t="s">
        <v>20</v>
      </c>
      <c r="B52" s="11">
        <v>303043</v>
      </c>
      <c r="C52" s="11">
        <v>281153</v>
      </c>
      <c r="D52" s="7">
        <f t="shared" si="5"/>
        <v>107.8</v>
      </c>
      <c r="E52" s="11">
        <v>9218</v>
      </c>
      <c r="F52" s="11">
        <v>2149</v>
      </c>
      <c r="G52" s="7">
        <f t="shared" si="6"/>
        <v>428.9</v>
      </c>
      <c r="H52" s="11">
        <v>1586694</v>
      </c>
      <c r="I52" s="11">
        <v>1528600</v>
      </c>
      <c r="J52" s="7">
        <f t="shared" si="7"/>
        <v>103.8</v>
      </c>
      <c r="K52" s="12">
        <f t="shared" si="9"/>
        <v>1898955</v>
      </c>
      <c r="L52" s="12">
        <f t="shared" si="9"/>
        <v>1811902</v>
      </c>
      <c r="M52" s="13">
        <f t="shared" si="8"/>
        <v>104.8</v>
      </c>
    </row>
    <row r="53" spans="1:13" s="10" customFormat="1" ht="16.5" customHeight="1">
      <c r="A53" s="15" t="s">
        <v>21</v>
      </c>
      <c r="B53" s="11">
        <v>212156</v>
      </c>
      <c r="C53" s="11">
        <v>414721</v>
      </c>
      <c r="D53" s="7">
        <f t="shared" si="5"/>
        <v>51.2</v>
      </c>
      <c r="E53" s="11">
        <v>0</v>
      </c>
      <c r="F53" s="11">
        <v>0</v>
      </c>
      <c r="G53" s="7" t="str">
        <f t="shared" si="6"/>
        <v>　　－　　</v>
      </c>
      <c r="H53" s="11">
        <v>651314</v>
      </c>
      <c r="I53" s="11">
        <v>711211</v>
      </c>
      <c r="J53" s="7">
        <f t="shared" si="7"/>
        <v>91.6</v>
      </c>
      <c r="K53" s="12">
        <f t="shared" si="9"/>
        <v>863470</v>
      </c>
      <c r="L53" s="12">
        <f t="shared" si="9"/>
        <v>1125932</v>
      </c>
      <c r="M53" s="13">
        <f t="shared" si="8"/>
        <v>76.7</v>
      </c>
    </row>
    <row r="54" spans="1:14" s="10" customFormat="1" ht="16.5" customHeight="1">
      <c r="A54" s="15" t="s">
        <v>34</v>
      </c>
      <c r="B54" s="11">
        <v>689957</v>
      </c>
      <c r="C54" s="11">
        <v>747974</v>
      </c>
      <c r="D54" s="7">
        <f t="shared" si="5"/>
        <v>92.2</v>
      </c>
      <c r="E54" s="11">
        <v>103</v>
      </c>
      <c r="F54" s="11">
        <v>17</v>
      </c>
      <c r="G54" s="7">
        <f t="shared" si="6"/>
        <v>605.9</v>
      </c>
      <c r="H54" s="11">
        <v>1079408</v>
      </c>
      <c r="I54" s="11">
        <v>1159458</v>
      </c>
      <c r="J54" s="7">
        <f>IF(OR(H54=0,I54=0),"　　－　　",ROUND(H54/I54*100,1))</f>
        <v>93.1</v>
      </c>
      <c r="K54" s="12">
        <f t="shared" si="9"/>
        <v>1769468</v>
      </c>
      <c r="L54" s="12">
        <f t="shared" si="9"/>
        <v>1907449</v>
      </c>
      <c r="M54" s="13">
        <f t="shared" si="8"/>
        <v>92.8</v>
      </c>
      <c r="N54" s="9"/>
    </row>
    <row r="55" spans="1:14" s="10" customFormat="1" ht="16.5" customHeight="1">
      <c r="A55" s="15" t="s">
        <v>9</v>
      </c>
      <c r="B55" s="11">
        <v>1938708</v>
      </c>
      <c r="C55" s="11">
        <v>1306251</v>
      </c>
      <c r="D55" s="7">
        <f t="shared" si="5"/>
        <v>148.4</v>
      </c>
      <c r="E55" s="11">
        <v>5951</v>
      </c>
      <c r="F55" s="11">
        <v>1355</v>
      </c>
      <c r="G55" s="7">
        <f t="shared" si="6"/>
        <v>439.2</v>
      </c>
      <c r="H55" s="11">
        <v>458518</v>
      </c>
      <c r="I55" s="11">
        <v>347421</v>
      </c>
      <c r="J55" s="7">
        <f t="shared" si="7"/>
        <v>132</v>
      </c>
      <c r="K55" s="12">
        <f t="shared" si="9"/>
        <v>2403177</v>
      </c>
      <c r="L55" s="12">
        <f t="shared" si="9"/>
        <v>1655027</v>
      </c>
      <c r="M55" s="13">
        <f t="shared" si="8"/>
        <v>145.2</v>
      </c>
      <c r="N55" s="9"/>
    </row>
    <row r="56" spans="1:14" s="10" customFormat="1" ht="16.5" customHeight="1">
      <c r="A56" s="15" t="s">
        <v>10</v>
      </c>
      <c r="B56" s="11">
        <v>438055</v>
      </c>
      <c r="C56" s="11">
        <v>493610</v>
      </c>
      <c r="D56" s="7">
        <f t="shared" si="5"/>
        <v>88.7</v>
      </c>
      <c r="E56" s="11">
        <v>94922</v>
      </c>
      <c r="F56" s="11">
        <v>77848</v>
      </c>
      <c r="G56" s="7">
        <f t="shared" si="6"/>
        <v>121.9</v>
      </c>
      <c r="H56" s="11">
        <v>435102</v>
      </c>
      <c r="I56" s="11">
        <v>427941</v>
      </c>
      <c r="J56" s="7">
        <f t="shared" si="7"/>
        <v>101.7</v>
      </c>
      <c r="K56" s="12">
        <f t="shared" si="9"/>
        <v>968079</v>
      </c>
      <c r="L56" s="12">
        <f t="shared" si="9"/>
        <v>999399</v>
      </c>
      <c r="M56" s="13">
        <f t="shared" si="8"/>
        <v>96.9</v>
      </c>
      <c r="N56" s="9"/>
    </row>
    <row r="57" spans="1:13" s="10" customFormat="1" ht="16.5" customHeight="1">
      <c r="A57" s="15" t="s">
        <v>11</v>
      </c>
      <c r="B57" s="11">
        <v>2229626</v>
      </c>
      <c r="C57" s="11">
        <v>1964200</v>
      </c>
      <c r="D57" s="7">
        <f t="shared" si="5"/>
        <v>113.5</v>
      </c>
      <c r="E57" s="11">
        <v>0</v>
      </c>
      <c r="F57" s="11">
        <v>47916</v>
      </c>
      <c r="G57" s="7" t="str">
        <f t="shared" si="6"/>
        <v>　　－　　</v>
      </c>
      <c r="H57" s="11">
        <v>0</v>
      </c>
      <c r="I57" s="11">
        <v>0</v>
      </c>
      <c r="J57" s="7" t="str">
        <f t="shared" si="7"/>
        <v>　　－　　</v>
      </c>
      <c r="K57" s="12">
        <f t="shared" si="9"/>
        <v>2229626</v>
      </c>
      <c r="L57" s="12">
        <f t="shared" si="9"/>
        <v>2012116</v>
      </c>
      <c r="M57" s="13">
        <f t="shared" si="8"/>
        <v>110.8</v>
      </c>
    </row>
    <row r="58" spans="1:13" s="10" customFormat="1" ht="16.5" customHeight="1">
      <c r="A58" s="15" t="s">
        <v>12</v>
      </c>
      <c r="B58" s="11">
        <v>1075602</v>
      </c>
      <c r="C58" s="11">
        <v>847480</v>
      </c>
      <c r="D58" s="7">
        <f t="shared" si="5"/>
        <v>126.9</v>
      </c>
      <c r="E58" s="11">
        <v>0</v>
      </c>
      <c r="F58" s="11">
        <v>0</v>
      </c>
      <c r="G58" s="7" t="str">
        <f t="shared" si="6"/>
        <v>　　－　　</v>
      </c>
      <c r="H58" s="11">
        <v>69767</v>
      </c>
      <c r="I58" s="11">
        <v>81096</v>
      </c>
      <c r="J58" s="7">
        <f t="shared" si="7"/>
        <v>86</v>
      </c>
      <c r="K58" s="12">
        <f t="shared" si="9"/>
        <v>1145369</v>
      </c>
      <c r="L58" s="12">
        <f t="shared" si="9"/>
        <v>928576</v>
      </c>
      <c r="M58" s="13">
        <f t="shared" si="8"/>
        <v>123.3</v>
      </c>
    </row>
    <row r="59" spans="1:14" s="10" customFormat="1" ht="16.5" customHeight="1">
      <c r="A59" s="4" t="s">
        <v>22</v>
      </c>
      <c r="B59" s="11">
        <v>308129</v>
      </c>
      <c r="C59" s="11">
        <v>369713</v>
      </c>
      <c r="D59" s="7">
        <f t="shared" si="5"/>
        <v>83.3</v>
      </c>
      <c r="E59" s="11">
        <v>353</v>
      </c>
      <c r="F59" s="11">
        <v>111</v>
      </c>
      <c r="G59" s="7">
        <f t="shared" si="6"/>
        <v>318</v>
      </c>
      <c r="H59" s="11">
        <v>1071862</v>
      </c>
      <c r="I59" s="11">
        <v>1044273</v>
      </c>
      <c r="J59" s="7">
        <f t="shared" si="7"/>
        <v>102.6</v>
      </c>
      <c r="K59" s="12">
        <f t="shared" si="9"/>
        <v>1380344</v>
      </c>
      <c r="L59" s="12">
        <f t="shared" si="9"/>
        <v>1414097</v>
      </c>
      <c r="M59" s="13">
        <f t="shared" si="8"/>
        <v>97.6</v>
      </c>
      <c r="N59" s="9"/>
    </row>
    <row r="60" spans="1:13" s="22" customFormat="1" ht="16.5" customHeight="1">
      <c r="A60" s="30" t="s">
        <v>13</v>
      </c>
      <c r="B60" s="17">
        <v>220449</v>
      </c>
      <c r="C60" s="17">
        <v>258836</v>
      </c>
      <c r="D60" s="18">
        <f t="shared" si="5"/>
        <v>85.2</v>
      </c>
      <c r="E60" s="17">
        <v>238</v>
      </c>
      <c r="F60" s="17">
        <v>0</v>
      </c>
      <c r="G60" s="18" t="str">
        <f t="shared" si="6"/>
        <v>　　－　　</v>
      </c>
      <c r="H60" s="17">
        <v>1316157</v>
      </c>
      <c r="I60" s="17">
        <v>1374832</v>
      </c>
      <c r="J60" s="18">
        <f t="shared" si="7"/>
        <v>95.7</v>
      </c>
      <c r="K60" s="19">
        <f t="shared" si="9"/>
        <v>1536844</v>
      </c>
      <c r="L60" s="19">
        <f t="shared" si="9"/>
        <v>1633668</v>
      </c>
      <c r="M60" s="20">
        <f t="shared" si="8"/>
        <v>94.1</v>
      </c>
    </row>
    <row r="61" spans="1:13" s="10" customFormat="1" ht="16.5" customHeight="1">
      <c r="A61" s="31" t="s">
        <v>14</v>
      </c>
      <c r="B61" s="11">
        <v>30599</v>
      </c>
      <c r="C61" s="11">
        <v>36991</v>
      </c>
      <c r="D61" s="7">
        <f t="shared" si="5"/>
        <v>82.7</v>
      </c>
      <c r="E61" s="11">
        <v>1873766</v>
      </c>
      <c r="F61" s="11">
        <v>1548510</v>
      </c>
      <c r="G61" s="7">
        <f t="shared" si="6"/>
        <v>121</v>
      </c>
      <c r="H61" s="11">
        <v>10670</v>
      </c>
      <c r="I61" s="11">
        <v>29394</v>
      </c>
      <c r="J61" s="7">
        <f t="shared" si="7"/>
        <v>36.3</v>
      </c>
      <c r="K61" s="12">
        <f t="shared" si="9"/>
        <v>1915035</v>
      </c>
      <c r="L61" s="12">
        <f t="shared" si="9"/>
        <v>1614895</v>
      </c>
      <c r="M61" s="13">
        <f t="shared" si="8"/>
        <v>118.6</v>
      </c>
    </row>
    <row r="62" spans="1:14" s="10" customFormat="1" ht="16.5" customHeight="1">
      <c r="A62" s="15" t="s">
        <v>15</v>
      </c>
      <c r="B62" s="11">
        <v>593775</v>
      </c>
      <c r="C62" s="11">
        <v>468630</v>
      </c>
      <c r="D62" s="7">
        <f t="shared" si="5"/>
        <v>126.7</v>
      </c>
      <c r="E62" s="11">
        <v>18113</v>
      </c>
      <c r="F62" s="11">
        <v>2728</v>
      </c>
      <c r="G62" s="7">
        <f t="shared" si="6"/>
        <v>664</v>
      </c>
      <c r="H62" s="11">
        <v>1046616</v>
      </c>
      <c r="I62" s="11">
        <v>953213</v>
      </c>
      <c r="J62" s="7">
        <f t="shared" si="7"/>
        <v>109.8</v>
      </c>
      <c r="K62" s="12">
        <f t="shared" si="9"/>
        <v>1658504</v>
      </c>
      <c r="L62" s="12">
        <f t="shared" si="9"/>
        <v>1424571</v>
      </c>
      <c r="M62" s="13">
        <f t="shared" si="8"/>
        <v>116.4</v>
      </c>
      <c r="N62" s="9"/>
    </row>
    <row r="63" spans="1:14" s="10" customFormat="1" ht="16.5" customHeight="1">
      <c r="A63" s="15" t="s">
        <v>16</v>
      </c>
      <c r="B63" s="11">
        <v>113789</v>
      </c>
      <c r="C63" s="11">
        <v>188207</v>
      </c>
      <c r="D63" s="7">
        <f t="shared" si="5"/>
        <v>60.5</v>
      </c>
      <c r="E63" s="11">
        <v>0</v>
      </c>
      <c r="F63" s="11">
        <v>0</v>
      </c>
      <c r="G63" s="7" t="str">
        <f t="shared" si="6"/>
        <v>　　－　　</v>
      </c>
      <c r="H63" s="11">
        <v>950516</v>
      </c>
      <c r="I63" s="11">
        <v>905044</v>
      </c>
      <c r="J63" s="7">
        <f t="shared" si="7"/>
        <v>105</v>
      </c>
      <c r="K63" s="12">
        <f t="shared" si="9"/>
        <v>1064305</v>
      </c>
      <c r="L63" s="12">
        <f t="shared" si="9"/>
        <v>1093251</v>
      </c>
      <c r="M63" s="13">
        <f t="shared" si="8"/>
        <v>97.4</v>
      </c>
      <c r="N63" s="9"/>
    </row>
    <row r="64" spans="1:14" s="10" customFormat="1" ht="16.5" customHeight="1">
      <c r="A64" s="15" t="s">
        <v>23</v>
      </c>
      <c r="B64" s="11">
        <v>62845</v>
      </c>
      <c r="C64" s="11">
        <v>138781</v>
      </c>
      <c r="D64" s="7">
        <f t="shared" si="5"/>
        <v>45.3</v>
      </c>
      <c r="E64" s="11">
        <v>0</v>
      </c>
      <c r="F64" s="11">
        <v>0</v>
      </c>
      <c r="G64" s="7" t="str">
        <f t="shared" si="6"/>
        <v>　　－　　</v>
      </c>
      <c r="H64" s="11">
        <v>859478</v>
      </c>
      <c r="I64" s="11">
        <v>992504</v>
      </c>
      <c r="J64" s="7">
        <f t="shared" si="7"/>
        <v>86.6</v>
      </c>
      <c r="K64" s="12">
        <f t="shared" si="9"/>
        <v>922323</v>
      </c>
      <c r="L64" s="12">
        <f t="shared" si="9"/>
        <v>1131285</v>
      </c>
      <c r="M64" s="13">
        <f t="shared" si="8"/>
        <v>81.5</v>
      </c>
      <c r="N64" s="9"/>
    </row>
    <row r="65" spans="1:14" s="10" customFormat="1" ht="16.5" customHeight="1">
      <c r="A65" s="4" t="s">
        <v>24</v>
      </c>
      <c r="B65" s="11">
        <v>247051</v>
      </c>
      <c r="C65" s="11">
        <v>294947</v>
      </c>
      <c r="D65" s="7">
        <f t="shared" si="5"/>
        <v>83.8</v>
      </c>
      <c r="E65" s="11">
        <v>0</v>
      </c>
      <c r="F65" s="11">
        <v>0</v>
      </c>
      <c r="G65" s="7" t="str">
        <f t="shared" si="6"/>
        <v>　　－　　</v>
      </c>
      <c r="H65" s="11">
        <v>853970</v>
      </c>
      <c r="I65" s="11">
        <v>888501</v>
      </c>
      <c r="J65" s="7">
        <f t="shared" si="7"/>
        <v>96.1</v>
      </c>
      <c r="K65" s="12">
        <f t="shared" si="9"/>
        <v>1101021</v>
      </c>
      <c r="L65" s="12">
        <f t="shared" si="9"/>
        <v>1183448</v>
      </c>
      <c r="M65" s="13">
        <f t="shared" si="8"/>
        <v>93</v>
      </c>
      <c r="N65" s="9"/>
    </row>
    <row r="66" spans="1:13" s="10" customFormat="1" ht="16.5" customHeight="1">
      <c r="A66" s="32" t="s">
        <v>17</v>
      </c>
      <c r="B66" s="11">
        <v>0</v>
      </c>
      <c r="C66" s="11">
        <v>0</v>
      </c>
      <c r="D66" s="7" t="str">
        <f t="shared" si="5"/>
        <v>　　－　　</v>
      </c>
      <c r="E66" s="11">
        <v>0</v>
      </c>
      <c r="F66" s="11">
        <v>0</v>
      </c>
      <c r="G66" s="7" t="str">
        <f t="shared" si="6"/>
        <v>　　－　　</v>
      </c>
      <c r="H66" s="11">
        <v>565078</v>
      </c>
      <c r="I66" s="11">
        <v>559053</v>
      </c>
      <c r="J66" s="7">
        <f t="shared" si="7"/>
        <v>101.1</v>
      </c>
      <c r="K66" s="12">
        <f t="shared" si="9"/>
        <v>565078</v>
      </c>
      <c r="L66" s="12">
        <f t="shared" si="9"/>
        <v>559053</v>
      </c>
      <c r="M66" s="33">
        <f t="shared" si="8"/>
        <v>101.1</v>
      </c>
    </row>
    <row r="67" spans="1:14" s="35" customFormat="1" ht="18" customHeight="1">
      <c r="A67" s="26" t="s">
        <v>72</v>
      </c>
      <c r="B67" s="27">
        <f>SUM(B40:B66)</f>
        <v>24620690</v>
      </c>
      <c r="C67" s="27">
        <f>SUM(C40:C66)</f>
        <v>21517933</v>
      </c>
      <c r="D67" s="29">
        <f t="shared" si="5"/>
        <v>114.4</v>
      </c>
      <c r="E67" s="27">
        <f>SUM(E40:E66)</f>
        <v>2104305</v>
      </c>
      <c r="F67" s="27">
        <f>SUM(F40:F66)</f>
        <v>1765762</v>
      </c>
      <c r="G67" s="29">
        <f t="shared" si="6"/>
        <v>119.2</v>
      </c>
      <c r="H67" s="27">
        <f>SUM(H40:H66)</f>
        <v>27175895</v>
      </c>
      <c r="I67" s="27">
        <f>SUM(I40:I66)</f>
        <v>27963449</v>
      </c>
      <c r="J67" s="29">
        <f t="shared" si="7"/>
        <v>97.2</v>
      </c>
      <c r="K67" s="27">
        <f>SUM(K40:K66)</f>
        <v>53900890</v>
      </c>
      <c r="L67" s="27">
        <f>SUM(L40:L66)</f>
        <v>51247144</v>
      </c>
      <c r="M67" s="29">
        <f t="shared" si="8"/>
        <v>105.2</v>
      </c>
      <c r="N67" s="34"/>
    </row>
    <row r="68" spans="1:13" s="35" customFormat="1" ht="18" customHeight="1">
      <c r="A68" s="26" t="s">
        <v>73</v>
      </c>
      <c r="B68" s="38">
        <f>SUM(B39+B67)</f>
        <v>192015627</v>
      </c>
      <c r="C68" s="38">
        <f>SUM(C39+C67)</f>
        <v>180560473</v>
      </c>
      <c r="D68" s="29">
        <f t="shared" si="5"/>
        <v>106.3</v>
      </c>
      <c r="E68" s="38">
        <f>SUM(E39+E67)</f>
        <v>4542760</v>
      </c>
      <c r="F68" s="38">
        <f>SUM(F39+F67)</f>
        <v>3744341</v>
      </c>
      <c r="G68" s="29">
        <f>IF(OR(E68=0,F68=0),"　　－　　",ROUND(E68/F68*100,1))</f>
        <v>121.3</v>
      </c>
      <c r="H68" s="38">
        <f>SUM(H39+H67)</f>
        <v>310764699</v>
      </c>
      <c r="I68" s="38">
        <f>SUM(I39+I67)</f>
        <v>313950234</v>
      </c>
      <c r="J68" s="29">
        <f>IF(OR(H68=0,I68=0),"　　－　　",ROUND(H68/I68*100,1))</f>
        <v>99</v>
      </c>
      <c r="K68" s="38">
        <f>SUM(K39+K67)</f>
        <v>507323086</v>
      </c>
      <c r="L68" s="38">
        <f>SUM(L39+L67)</f>
        <v>498255048</v>
      </c>
      <c r="M68" s="29">
        <f>IF(OR(K68=0,L68=0),"　　－　　",ROUND(K68/L68*100,1))</f>
        <v>101.8</v>
      </c>
    </row>
    <row r="69" spans="1:13" s="37" customFormat="1" ht="16.5" customHeight="1">
      <c r="A69" s="39" t="s">
        <v>74</v>
      </c>
      <c r="E69" s="36"/>
      <c r="F69" s="40"/>
      <c r="M69" s="41"/>
    </row>
    <row r="70" spans="1:14" s="10" customFormat="1" ht="16.5" customHeight="1">
      <c r="A70" s="42" t="s">
        <v>36</v>
      </c>
      <c r="B70" s="43">
        <v>30204371</v>
      </c>
      <c r="C70" s="43">
        <v>30520978</v>
      </c>
      <c r="D70" s="44">
        <f>IF(OR(B70=0,C70=0),"　　－　　",ROUND(B70/C70*100,1))</f>
        <v>99</v>
      </c>
      <c r="E70" s="43">
        <v>2477152</v>
      </c>
      <c r="F70" s="43">
        <v>2133105</v>
      </c>
      <c r="G70" s="44">
        <f>IF(OR(E70=0,F70=0),"　　－　　",ROUND(E70/F70*100,1))</f>
        <v>116.1</v>
      </c>
      <c r="H70" s="43">
        <v>60878341</v>
      </c>
      <c r="I70" s="43">
        <v>60266672</v>
      </c>
      <c r="J70" s="44">
        <f>IF(OR(H70=0,I70=0),"　　－　　",ROUND(H70/I70*100,1))</f>
        <v>101</v>
      </c>
      <c r="K70" s="45">
        <f>B70+E70+H70</f>
        <v>93559864</v>
      </c>
      <c r="L70" s="45">
        <f>C70+F70+I70</f>
        <v>92920755</v>
      </c>
      <c r="M70" s="44">
        <f>IF(OR(K70=0,L70=0),"　　－　　",ROUND(K70/L70*100,1))</f>
        <v>100.7</v>
      </c>
      <c r="N70" s="9"/>
    </row>
    <row r="71" spans="1:15" ht="16.5" customHeight="1">
      <c r="A71" s="46" t="s">
        <v>35</v>
      </c>
      <c r="N71" s="2"/>
      <c r="O71" s="2"/>
    </row>
    <row r="72" spans="1:15" ht="16.5" customHeight="1">
      <c r="A72" s="2"/>
      <c r="O72" s="2"/>
    </row>
    <row r="73" ht="16.5" customHeight="1">
      <c r="A73" s="2"/>
    </row>
    <row r="74" ht="16.5" customHeight="1">
      <c r="A74" s="2"/>
    </row>
    <row r="75" ht="16.5" customHeight="1">
      <c r="A75" s="2"/>
    </row>
    <row r="76" ht="16.5" customHeight="1">
      <c r="A76" s="2"/>
    </row>
    <row r="77" ht="16.5" customHeight="1">
      <c r="A77" s="2"/>
    </row>
    <row r="78" ht="16.5" customHeight="1">
      <c r="A78" s="2"/>
    </row>
    <row r="79" ht="16.5" customHeight="1">
      <c r="A79" s="2"/>
    </row>
    <row r="80" ht="16.5" customHeight="1">
      <c r="A80" s="2"/>
    </row>
    <row r="81" ht="16.5" customHeight="1">
      <c r="A81" s="2"/>
    </row>
    <row r="82" ht="16.5" customHeight="1">
      <c r="A82" s="2"/>
    </row>
    <row r="83" ht="16.5" customHeight="1">
      <c r="A83" s="2"/>
    </row>
    <row r="84" ht="16.5" customHeight="1">
      <c r="A84" s="2"/>
    </row>
    <row r="85" ht="16.5" customHeight="1">
      <c r="A85" s="2"/>
    </row>
    <row r="86" ht="16.5" customHeight="1">
      <c r="A86" s="2"/>
    </row>
    <row r="87" ht="16.5" customHeight="1">
      <c r="A87" s="2"/>
    </row>
    <row r="88" ht="16.5" customHeight="1">
      <c r="A88" s="2"/>
    </row>
    <row r="89" ht="16.5" customHeight="1">
      <c r="A89" s="2"/>
    </row>
    <row r="90" ht="16.5" customHeight="1">
      <c r="A90" s="2"/>
    </row>
    <row r="91" ht="16.5" customHeight="1">
      <c r="A91" s="2"/>
    </row>
    <row r="92" ht="16.5" customHeight="1">
      <c r="A92" s="2"/>
    </row>
    <row r="93" ht="16.5" customHeight="1">
      <c r="A93" s="2"/>
    </row>
    <row r="94" ht="16.5" customHeight="1">
      <c r="A94" s="2"/>
    </row>
    <row r="95" ht="16.5" customHeight="1">
      <c r="A95" s="2"/>
    </row>
    <row r="96" ht="16.5" customHeight="1">
      <c r="A96" s="2"/>
    </row>
    <row r="97" ht="16.5" customHeight="1">
      <c r="A97" s="2"/>
    </row>
    <row r="98" ht="16.5" customHeight="1">
      <c r="A98" s="2"/>
    </row>
    <row r="99" ht="16.5" customHeight="1">
      <c r="A99" s="2"/>
    </row>
    <row r="100" ht="16.5" customHeight="1">
      <c r="A100" s="2"/>
    </row>
    <row r="101" ht="16.5" customHeight="1">
      <c r="A101" s="2"/>
    </row>
    <row r="102" ht="16.5" customHeight="1">
      <c r="A102" s="2"/>
    </row>
    <row r="103" ht="16.5" customHeight="1">
      <c r="A103" s="2"/>
    </row>
    <row r="104" ht="16.5" customHeight="1">
      <c r="A104" s="2"/>
    </row>
    <row r="105" ht="16.5" customHeight="1">
      <c r="A105" s="2"/>
    </row>
    <row r="106" ht="16.5" customHeight="1">
      <c r="A106" s="2"/>
    </row>
    <row r="107" ht="16.5" customHeight="1">
      <c r="A107" s="2"/>
    </row>
    <row r="108" ht="16.5" customHeight="1">
      <c r="A108" s="2"/>
    </row>
    <row r="109" ht="16.5" customHeight="1">
      <c r="A109" s="2"/>
    </row>
    <row r="110" ht="16.5" customHeight="1">
      <c r="A110" s="2"/>
    </row>
    <row r="111" ht="16.5" customHeight="1">
      <c r="A111" s="2"/>
    </row>
    <row r="112" ht="16.5" customHeight="1">
      <c r="A112" s="2"/>
    </row>
    <row r="113" ht="16.5" customHeight="1">
      <c r="A113" s="2"/>
    </row>
    <row r="114" ht="16.5" customHeight="1">
      <c r="A114" s="2"/>
    </row>
    <row r="115" ht="16.5" customHeight="1">
      <c r="A115" s="2"/>
    </row>
    <row r="116" ht="16.5" customHeight="1">
      <c r="A116" s="2"/>
    </row>
    <row r="117" ht="16.5" customHeight="1">
      <c r="A117" s="2"/>
    </row>
    <row r="118" ht="16.5" customHeight="1">
      <c r="A118" s="2"/>
    </row>
    <row r="119" ht="16.5" customHeight="1">
      <c r="A119" s="2"/>
    </row>
    <row r="120" ht="16.5" customHeight="1">
      <c r="A120" s="2"/>
    </row>
    <row r="121" ht="16.5" customHeight="1">
      <c r="A121" s="2"/>
    </row>
    <row r="122" ht="16.5" customHeight="1">
      <c r="A122" s="2"/>
    </row>
    <row r="123" ht="16.5" customHeight="1">
      <c r="A123" s="2"/>
    </row>
    <row r="124" ht="16.5" customHeight="1">
      <c r="A124" s="2"/>
    </row>
    <row r="125" ht="16.5" customHeight="1">
      <c r="A125" s="2"/>
    </row>
    <row r="126" ht="16.5" customHeight="1">
      <c r="A126" s="2"/>
    </row>
    <row r="127" ht="16.5" customHeight="1">
      <c r="A127" s="2"/>
    </row>
    <row r="128" ht="16.5" customHeight="1">
      <c r="A128" s="2"/>
    </row>
    <row r="129" ht="16.5" customHeight="1">
      <c r="A129" s="2"/>
    </row>
    <row r="130" ht="16.5" customHeight="1">
      <c r="A130" s="2"/>
    </row>
    <row r="131" ht="16.5" customHeight="1">
      <c r="A131" s="2"/>
    </row>
    <row r="132" ht="16.5" customHeight="1">
      <c r="A132" s="2"/>
    </row>
    <row r="133" ht="16.5" customHeight="1">
      <c r="A133" s="2"/>
    </row>
    <row r="134" ht="16.5" customHeight="1">
      <c r="A134" s="2"/>
    </row>
    <row r="135" ht="16.5" customHeight="1">
      <c r="A135" s="2"/>
    </row>
    <row r="136" ht="16.5" customHeight="1">
      <c r="A136" s="2"/>
    </row>
    <row r="137" ht="16.5" customHeight="1">
      <c r="A137" s="2"/>
    </row>
    <row r="138" ht="16.5" customHeight="1">
      <c r="A138" s="2"/>
    </row>
    <row r="139" ht="16.5" customHeight="1">
      <c r="A139" s="2"/>
    </row>
    <row r="140" ht="16.5" customHeight="1">
      <c r="A140" s="2"/>
    </row>
    <row r="141" ht="16.5" customHeight="1">
      <c r="A141" s="2"/>
    </row>
    <row r="142" ht="16.5" customHeight="1">
      <c r="A142" s="2"/>
    </row>
    <row r="143" ht="16.5" customHeight="1">
      <c r="A143" s="2"/>
    </row>
    <row r="144" ht="16.5" customHeight="1">
      <c r="A144" s="2"/>
    </row>
    <row r="145" ht="16.5" customHeight="1">
      <c r="A145" s="2"/>
    </row>
    <row r="146" ht="16.5" customHeight="1">
      <c r="A146" s="2"/>
    </row>
    <row r="147" ht="16.5" customHeight="1">
      <c r="A147" s="2"/>
    </row>
    <row r="148" ht="16.5" customHeight="1">
      <c r="A148" s="2"/>
    </row>
    <row r="149" ht="16.5" customHeight="1">
      <c r="A149" s="2"/>
    </row>
    <row r="150" ht="16.5" customHeight="1">
      <c r="A150" s="2"/>
    </row>
    <row r="151" ht="16.5" customHeight="1">
      <c r="A151" s="2"/>
    </row>
    <row r="152" ht="16.5" customHeight="1">
      <c r="A152" s="2"/>
    </row>
    <row r="153" ht="16.5" customHeight="1">
      <c r="A153" s="2"/>
    </row>
    <row r="154" ht="16.5" customHeight="1">
      <c r="A154" s="2"/>
    </row>
    <row r="155" ht="16.5" customHeight="1">
      <c r="A155" s="2"/>
    </row>
    <row r="156" ht="16.5" customHeight="1">
      <c r="A156" s="2"/>
    </row>
    <row r="157" ht="16.5" customHeight="1">
      <c r="A157" s="2"/>
    </row>
    <row r="158" ht="16.5" customHeight="1">
      <c r="A158" s="2"/>
    </row>
    <row r="159" ht="16.5" customHeight="1">
      <c r="A159" s="2"/>
    </row>
    <row r="160" ht="16.5" customHeight="1">
      <c r="A160" s="2"/>
    </row>
  </sheetData>
  <sheetProtection/>
  <mergeCells count="6">
    <mergeCell ref="B2:D2"/>
    <mergeCell ref="A2:A3"/>
    <mergeCell ref="A1:K1"/>
    <mergeCell ref="K2:M2"/>
    <mergeCell ref="H2:J2"/>
    <mergeCell ref="E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Yoshiro Ishihara</cp:lastModifiedBy>
  <cp:lastPrinted>2010-05-14T01:39:51Z</cp:lastPrinted>
  <dcterms:created xsi:type="dcterms:W3CDTF">2010-04-13T05:45:43Z</dcterms:created>
  <dcterms:modified xsi:type="dcterms:W3CDTF">2010-05-21T04:33:16Z</dcterms:modified>
  <cp:category/>
  <cp:version/>
  <cp:contentType/>
  <cp:contentStatus/>
</cp:coreProperties>
</file>