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80" windowWidth="20140" windowHeight="14480" tabRatio="596" activeTab="0"/>
  </bookViews>
  <sheets>
    <sheet name="６３社" sheetId="1" r:id="rId1"/>
  </sheets>
  <definedNames>
    <definedName name="_xlnm.Print_Area" localSheetId="0">'６３社'!$A$1:$N$71</definedName>
  </definedNames>
  <calcPr fullCalcOnLoad="1"/>
</workbook>
</file>

<file path=xl/sharedStrings.xml><?xml version="1.0" encoding="utf-8"?>
<sst xmlns="http://schemas.openxmlformats.org/spreadsheetml/2006/main" count="87" uniqueCount="77">
  <si>
    <t>会社名</t>
  </si>
  <si>
    <t>海外旅行</t>
  </si>
  <si>
    <t>外国人旅行</t>
  </si>
  <si>
    <t>国内旅行</t>
  </si>
  <si>
    <t>合計</t>
  </si>
  <si>
    <t>（単位：千円）</t>
  </si>
  <si>
    <t>ＪＴＢグループ１４社計のうち、株式会社ジェイティービーの１４社内取引を相殺したもの。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</si>
  <si>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</si>
  <si>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</si>
  <si>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</si>
  <si>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</si>
  <si>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</si>
  <si>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</si>
  <si>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</si>
  <si>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</si>
  <si>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</si>
  <si>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</si>
  <si>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ジャルセールス</t>
  </si>
  <si>
    <t>Ｉ．ＪＴＢ</t>
  </si>
  <si>
    <t>ビッグホリデー</t>
  </si>
  <si>
    <t>西鉄旅行</t>
  </si>
  <si>
    <t>日新航空サービス</t>
  </si>
  <si>
    <t>ＪＴＢ東北</t>
  </si>
  <si>
    <t>トラベルプラザインターナショナル</t>
  </si>
  <si>
    <t>ＪＴＢ北海道</t>
  </si>
  <si>
    <t>ＪＴＢ関東</t>
  </si>
  <si>
    <t>東武トラベル</t>
  </si>
  <si>
    <t>タビックスジャパン</t>
  </si>
  <si>
    <t>エムオーツーリスト</t>
  </si>
  <si>
    <t>阪神航空</t>
  </si>
  <si>
    <t>郵船トラベル</t>
  </si>
  <si>
    <t>ＪＴＢ大阪</t>
  </si>
  <si>
    <t>京王観光</t>
  </si>
  <si>
    <t>沖縄ツーリスト</t>
  </si>
  <si>
    <t>北海道旅客鉄道</t>
  </si>
  <si>
    <t>九州旅客鉄道</t>
  </si>
  <si>
    <t>アールアンドシーツアーズ</t>
  </si>
  <si>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</si>
  <si>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</si>
  <si>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</si>
  <si>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</si>
  <si>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</si>
  <si>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</si>
  <si>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ユナイテｯドツアーズ</t>
  </si>
  <si>
    <t>内外航空サービス</t>
  </si>
  <si>
    <t>南海国際旅行</t>
  </si>
  <si>
    <t>フジトラベルサービス</t>
  </si>
  <si>
    <t>エムハートツーリスト</t>
  </si>
  <si>
    <t>京成トラベルサービス</t>
  </si>
  <si>
    <t>ジャルセールス北海道</t>
  </si>
  <si>
    <t>京阪交通社</t>
  </si>
  <si>
    <t>西日本旅客鉄道</t>
  </si>
  <si>
    <t>ＫＮＴツーリスト</t>
  </si>
  <si>
    <t>JTBグローバルマーケティング＆トラベル</t>
  </si>
  <si>
    <t>JTBビジネストラベルソリューションズ</t>
  </si>
  <si>
    <t>前年比</t>
  </si>
  <si>
    <t>2009年9月主要旅行業者の旅行取扱状況速報</t>
  </si>
  <si>
    <t>ジェイティービー</t>
  </si>
  <si>
    <t>近畿日本ツーリスト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</si>
  <si>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</si>
  <si>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</si>
  <si>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</si>
  <si>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</si>
  <si>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</si>
  <si>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</si>
  <si>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</si>
  <si>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</si>
  <si>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</si>
  <si>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</si>
  <si>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</si>
  <si>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</si>
  <si>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小　　　　　　　　　計</t>
  </si>
  <si>
    <t>合　　　　　　　　　計</t>
  </si>
  <si>
    <t>参考</t>
  </si>
  <si>
    <t>ジェイテービー（１４社計）</t>
  </si>
  <si>
    <t>2009年9月</t>
  </si>
  <si>
    <t>2008年9月</t>
  </si>
</sst>
</file>

<file path=xl/styles.xml><?xml version="1.0" encoding="utf-8"?>
<styleSheet xmlns="http://schemas.openxmlformats.org/spreadsheetml/2006/main">
  <numFmts count="35">
    <numFmt numFmtId="5" formatCode="&quot;\&quot;#,##0_);\(&quot;\&quot;#,##0\)"/>
    <numFmt numFmtId="6" formatCode="&quot;\&quot;#,##0_);[Red]\(&quot;\&quot;#,##0\)"/>
    <numFmt numFmtId="7" formatCode="&quot;\&quot;#,##0.00_);\(&quot;\&quot;#,##0.00\)"/>
    <numFmt numFmtId="8" formatCode="&quot;\&quot;#,##0.00_);[Red]\(&quot;\&quot;#,##0.00\)"/>
    <numFmt numFmtId="42" formatCode="_(&quot;\&quot;* #,##0_);_(&quot;\&quot;* \(#,##0\);_(&quot;\&quot;* &quot;-&quot;_);_(@_)"/>
    <numFmt numFmtId="41" formatCode="_(* #,##0_);_(* \(#,##0\);_(* &quot;-&quot;_);_(@_)"/>
    <numFmt numFmtId="44" formatCode="_(&quot;\&quot;* #,##0.00_);_(&quot;\&quot;* \(#,##0.00\);_(&quot;\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;[Red]0.0"/>
    <numFmt numFmtId="177" formatCode="#,##0;&quot;△ &quot;#,##0"/>
    <numFmt numFmtId="178" formatCode="0.0;&quot;△ &quot;0.0"/>
    <numFmt numFmtId="179" formatCode="#,##0.0;&quot;▲ &quot;#,##0.0"/>
    <numFmt numFmtId="180" formatCode="#,##0;&quot;▲ &quot;#,##0"/>
    <numFmt numFmtId="181" formatCode="0.0;&quot;▲ &quot;0.0"/>
    <numFmt numFmtId="182" formatCode="0.0_ "/>
    <numFmt numFmtId="183" formatCode="#,###&quot;※&quot;"/>
    <numFmt numFmtId="184" formatCode="0_);[Red]\(0\)"/>
    <numFmt numFmtId="185" formatCode="0_ ;[Red]\-0\ "/>
    <numFmt numFmtId="186" formatCode="#,##0_ ;[Red]\-#,##0\ "/>
    <numFmt numFmtId="187" formatCode="#,##0;[Red]#,##0"/>
    <numFmt numFmtId="188" formatCode="0_ "/>
    <numFmt numFmtId="189" formatCode="#,##0_ "/>
    <numFmt numFmtId="190" formatCode="0.0%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平成角ゴシック"/>
      <family val="0"/>
    </font>
    <font>
      <sz val="10"/>
      <name val="平成角ゴシック"/>
      <family val="0"/>
    </font>
    <font>
      <sz val="14"/>
      <name val="平成角ゴシック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5" borderId="1" applyNumberFormat="0" applyAlignment="0" applyProtection="0"/>
    <xf numFmtId="0" fontId="11" fillId="7" borderId="0" applyNumberFormat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21" fillId="7" borderId="4" applyNumberFormat="0" applyAlignment="0" applyProtection="0"/>
    <xf numFmtId="0" fontId="19" fillId="16" borderId="5" applyNumberFormat="0" applyAlignment="0" applyProtection="0"/>
    <xf numFmtId="0" fontId="13" fillId="17" borderId="0" applyNumberFormat="0" applyBorder="0" applyAlignment="0" applyProtection="0"/>
    <xf numFmtId="0" fontId="22" fillId="6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16" borderId="4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4" fillId="16" borderId="12" xfId="0" applyFont="1" applyFill="1" applyBorder="1" applyAlignment="1">
      <alignment shrinkToFit="1"/>
    </xf>
    <xf numFmtId="0" fontId="23" fillId="16" borderId="12" xfId="0" applyFont="1" applyFill="1" applyBorder="1" applyAlignment="1" applyProtection="1">
      <alignment/>
      <protection/>
    </xf>
    <xf numFmtId="0" fontId="23" fillId="16" borderId="0" xfId="0" applyFont="1" applyFill="1" applyBorder="1" applyAlignment="1">
      <alignment/>
    </xf>
    <xf numFmtId="0" fontId="23" fillId="16" borderId="0" xfId="0" applyFont="1" applyFill="1" applyAlignment="1">
      <alignment/>
    </xf>
    <xf numFmtId="0" fontId="23" fillId="16" borderId="12" xfId="0" applyFont="1" applyFill="1" applyBorder="1" applyAlignment="1" applyProtection="1">
      <alignment shrinkToFit="1"/>
      <protection/>
    </xf>
    <xf numFmtId="0" fontId="23" fillId="16" borderId="12" xfId="0" applyFont="1" applyFill="1" applyBorder="1" applyAlignment="1">
      <alignment/>
    </xf>
    <xf numFmtId="0" fontId="23" fillId="16" borderId="13" xfId="0" applyFont="1" applyFill="1" applyBorder="1" applyAlignment="1" applyProtection="1">
      <alignment/>
      <protection/>
    </xf>
    <xf numFmtId="0" fontId="23" fillId="16" borderId="14" xfId="0" applyFont="1" applyFill="1" applyBorder="1" applyAlignment="1">
      <alignment horizontal="center"/>
    </xf>
    <xf numFmtId="0" fontId="23" fillId="16" borderId="15" xfId="0" applyFont="1" applyFill="1" applyBorder="1" applyAlignment="1" applyProtection="1">
      <alignment/>
      <protection/>
    </xf>
    <xf numFmtId="0" fontId="23" fillId="16" borderId="13" xfId="0" applyFont="1" applyFill="1" applyBorder="1" applyAlignment="1">
      <alignment/>
    </xf>
    <xf numFmtId="0" fontId="23" fillId="16" borderId="0" xfId="0" applyFont="1" applyFill="1" applyBorder="1" applyAlignment="1">
      <alignment horizontal="left"/>
    </xf>
    <xf numFmtId="0" fontId="23" fillId="16" borderId="14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4" fillId="16" borderId="12" xfId="0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23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5" fillId="0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38" fontId="23" fillId="16" borderId="11" xfId="34" applyFont="1" applyFill="1" applyBorder="1" applyAlignment="1" applyProtection="1">
      <alignment horizontal="right"/>
      <protection locked="0"/>
    </xf>
    <xf numFmtId="176" fontId="23" fillId="16" borderId="10" xfId="0" applyNumberFormat="1" applyFont="1" applyFill="1" applyBorder="1" applyAlignment="1">
      <alignment horizontal="right"/>
    </xf>
    <xf numFmtId="38" fontId="23" fillId="16" borderId="10" xfId="34" applyFont="1" applyFill="1" applyBorder="1" applyAlignment="1">
      <alignment horizontal="right"/>
    </xf>
    <xf numFmtId="38" fontId="23" fillId="16" borderId="13" xfId="34" applyFont="1" applyFill="1" applyBorder="1" applyAlignment="1" applyProtection="1">
      <alignment horizontal="right"/>
      <protection locked="0"/>
    </xf>
    <xf numFmtId="176" fontId="23" fillId="16" borderId="13" xfId="0" applyNumberFormat="1" applyFont="1" applyFill="1" applyBorder="1" applyAlignment="1">
      <alignment horizontal="right"/>
    </xf>
    <xf numFmtId="38" fontId="23" fillId="16" borderId="12" xfId="34" applyFont="1" applyFill="1" applyBorder="1" applyAlignment="1">
      <alignment horizontal="right"/>
    </xf>
    <xf numFmtId="176" fontId="23" fillId="16" borderId="12" xfId="0" applyNumberFormat="1" applyFont="1" applyFill="1" applyBorder="1" applyAlignment="1">
      <alignment horizontal="right"/>
    </xf>
    <xf numFmtId="38" fontId="23" fillId="16" borderId="12" xfId="34" applyFont="1" applyFill="1" applyBorder="1" applyAlignment="1" applyProtection="1">
      <alignment horizontal="right"/>
      <protection locked="0"/>
    </xf>
    <xf numFmtId="38" fontId="23" fillId="16" borderId="14" xfId="34" applyFont="1" applyFill="1" applyBorder="1" applyAlignment="1">
      <alignment horizontal="right"/>
    </xf>
    <xf numFmtId="38" fontId="23" fillId="16" borderId="16" xfId="34" applyFont="1" applyFill="1" applyBorder="1" applyAlignment="1">
      <alignment horizontal="right"/>
    </xf>
    <xf numFmtId="176" fontId="23" fillId="16" borderId="14" xfId="0" applyNumberFormat="1" applyFont="1" applyFill="1" applyBorder="1" applyAlignment="1">
      <alignment horizontal="right"/>
    </xf>
    <xf numFmtId="176" fontId="23" fillId="16" borderId="15" xfId="0" applyNumberFormat="1" applyFont="1" applyFill="1" applyBorder="1" applyAlignment="1">
      <alignment horizontal="right"/>
    </xf>
    <xf numFmtId="38" fontId="23" fillId="16" borderId="14" xfId="34" applyFont="1" applyFill="1" applyBorder="1" applyAlignment="1" applyProtection="1">
      <alignment horizontal="right"/>
      <protection locked="0"/>
    </xf>
    <xf numFmtId="0" fontId="23" fillId="16" borderId="0" xfId="0" applyFont="1" applyFill="1" applyAlignment="1">
      <alignment horizontal="right"/>
    </xf>
    <xf numFmtId="0" fontId="23" fillId="16" borderId="0" xfId="0" applyFont="1" applyFill="1" applyBorder="1" applyAlignment="1">
      <alignment horizontal="right"/>
    </xf>
    <xf numFmtId="0" fontId="23" fillId="16" borderId="0" xfId="0" applyFont="1" applyFill="1" applyAlignment="1" applyProtection="1">
      <alignment horizontal="right"/>
      <protection locked="0"/>
    </xf>
    <xf numFmtId="38" fontId="23" fillId="16" borderId="14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入力" xfId="51"/>
    <cellStyle name="出力" xfId="52"/>
    <cellStyle name="悪い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zoomScalePageLayoutView="0" workbookViewId="0" topLeftCell="A1">
      <selection activeCell="H19" sqref="H19"/>
    </sheetView>
  </sheetViews>
  <sheetFormatPr defaultColWidth="11.00390625" defaultRowHeight="13.5"/>
  <cols>
    <col min="1" max="1" width="29.00390625" style="2" customWidth="1"/>
    <col min="2" max="3" width="13.375" style="2" customWidth="1"/>
    <col min="4" max="4" width="8.50390625" style="2" customWidth="1"/>
    <col min="5" max="6" width="12.50390625" style="2" customWidth="1"/>
    <col min="7" max="7" width="8.50390625" style="2" customWidth="1"/>
    <col min="8" max="9" width="13.375" style="2" customWidth="1"/>
    <col min="10" max="10" width="8.50390625" style="2" customWidth="1"/>
    <col min="11" max="12" width="13.375" style="2" customWidth="1"/>
    <col min="13" max="13" width="8.50390625" style="2" customWidth="1"/>
    <col min="14" max="14" width="3.50390625" style="2" customWidth="1"/>
    <col min="15" max="16384" width="9.00390625" style="2" customWidth="1"/>
  </cols>
  <sheetData>
    <row r="1" spans="1:13" ht="18.75" customHeight="1">
      <c r="A1" s="25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9" t="s">
        <v>5</v>
      </c>
    </row>
    <row r="2" spans="1:14" ht="16.5" customHeight="1">
      <c r="A2" s="23" t="s">
        <v>0</v>
      </c>
      <c r="B2" s="20" t="s">
        <v>1</v>
      </c>
      <c r="C2" s="21"/>
      <c r="D2" s="22"/>
      <c r="E2" s="20" t="s">
        <v>2</v>
      </c>
      <c r="F2" s="21"/>
      <c r="G2" s="22"/>
      <c r="H2" s="20" t="s">
        <v>3</v>
      </c>
      <c r="I2" s="21"/>
      <c r="J2" s="22"/>
      <c r="K2" s="20" t="s">
        <v>4</v>
      </c>
      <c r="L2" s="21"/>
      <c r="M2" s="22"/>
      <c r="N2" s="1"/>
    </row>
    <row r="3" spans="1:14" ht="16.5" customHeight="1">
      <c r="A3" s="24"/>
      <c r="B3" s="44" t="s">
        <v>75</v>
      </c>
      <c r="C3" s="45" t="s">
        <v>76</v>
      </c>
      <c r="D3" s="3" t="s">
        <v>55</v>
      </c>
      <c r="E3" s="44" t="s">
        <v>75</v>
      </c>
      <c r="F3" s="45" t="s">
        <v>76</v>
      </c>
      <c r="G3" s="3" t="s">
        <v>55</v>
      </c>
      <c r="H3" s="44" t="s">
        <v>75</v>
      </c>
      <c r="I3" s="45" t="s">
        <v>76</v>
      </c>
      <c r="J3" s="4" t="s">
        <v>55</v>
      </c>
      <c r="K3" s="44" t="s">
        <v>75</v>
      </c>
      <c r="L3" s="45" t="s">
        <v>76</v>
      </c>
      <c r="M3" s="3" t="s">
        <v>55</v>
      </c>
      <c r="N3" s="1"/>
    </row>
    <row r="4" spans="1:14" s="8" customFormat="1" ht="16.5" customHeight="1">
      <c r="A4" s="6" t="s">
        <v>57</v>
      </c>
      <c r="B4" s="27">
        <v>1798673</v>
      </c>
      <c r="C4" s="27">
        <v>1415664</v>
      </c>
      <c r="D4" s="28">
        <f aca="true" t="shared" si="0" ref="D4:D39">IF(OR(B4=0,C4=0),"　　－　　",ROUND(B4/C4*100,1))</f>
        <v>127.1</v>
      </c>
      <c r="E4" s="27">
        <v>53</v>
      </c>
      <c r="F4" s="27">
        <v>345</v>
      </c>
      <c r="G4" s="28">
        <f aca="true" t="shared" si="1" ref="G4:G39">IF(OR(E4=0,F4=0),"　　－　　",ROUND(E4/F4*100,1))</f>
        <v>15.4</v>
      </c>
      <c r="H4" s="27">
        <v>65652984</v>
      </c>
      <c r="I4" s="27">
        <v>65265407</v>
      </c>
      <c r="J4" s="28">
        <f aca="true" t="shared" si="2" ref="J4:J39">IF(OR(H4=0,I4=0),"　　－　　",ROUND(H4/I4*100,1))</f>
        <v>100.6</v>
      </c>
      <c r="K4" s="29">
        <f aca="true" t="shared" si="3" ref="K4:K38">+B4+E4+H4</f>
        <v>67451710</v>
      </c>
      <c r="L4" s="29">
        <f aca="true" t="shared" si="4" ref="L4:L38">+C4+F4+I4</f>
        <v>66681416</v>
      </c>
      <c r="M4" s="28">
        <f aca="true" t="shared" si="5" ref="M4:M39">IF(OR(K4=0,L4=0),"　　－　　",ROUND(K4/L4*100,1))</f>
        <v>101.2</v>
      </c>
      <c r="N4" s="7"/>
    </row>
    <row r="5" spans="1:14" s="8" customFormat="1" ht="16.5" customHeight="1">
      <c r="A5" s="6" t="s">
        <v>58</v>
      </c>
      <c r="B5" s="30">
        <v>13438051</v>
      </c>
      <c r="C5" s="30">
        <v>18429560</v>
      </c>
      <c r="D5" s="31">
        <f t="shared" si="0"/>
        <v>72.9</v>
      </c>
      <c r="E5" s="30">
        <v>560848</v>
      </c>
      <c r="F5" s="30">
        <v>913862</v>
      </c>
      <c r="G5" s="31">
        <f t="shared" si="1"/>
        <v>61.4</v>
      </c>
      <c r="H5" s="30">
        <v>23738056</v>
      </c>
      <c r="I5" s="30">
        <v>23380383</v>
      </c>
      <c r="J5" s="31">
        <f t="shared" si="2"/>
        <v>101.5</v>
      </c>
      <c r="K5" s="32">
        <f t="shared" si="3"/>
        <v>37736955</v>
      </c>
      <c r="L5" s="32">
        <f t="shared" si="4"/>
        <v>42723805</v>
      </c>
      <c r="M5" s="33">
        <f t="shared" si="5"/>
        <v>88.3</v>
      </c>
      <c r="N5" s="7"/>
    </row>
    <row r="6" spans="1:14" s="8" customFormat="1" ht="16.5" customHeight="1">
      <c r="A6" s="6" t="s">
        <v>59</v>
      </c>
      <c r="B6" s="30">
        <v>11412585</v>
      </c>
      <c r="C6" s="30">
        <v>12932316</v>
      </c>
      <c r="D6" s="31">
        <f t="shared" si="0"/>
        <v>88.2</v>
      </c>
      <c r="E6" s="30">
        <v>477140</v>
      </c>
      <c r="F6" s="30">
        <v>704416</v>
      </c>
      <c r="G6" s="31">
        <f t="shared" si="1"/>
        <v>67.7</v>
      </c>
      <c r="H6" s="30">
        <v>22881838</v>
      </c>
      <c r="I6" s="30">
        <v>25643276</v>
      </c>
      <c r="J6" s="31">
        <f t="shared" si="2"/>
        <v>89.2</v>
      </c>
      <c r="K6" s="32">
        <f t="shared" si="3"/>
        <v>34771563</v>
      </c>
      <c r="L6" s="32">
        <f t="shared" si="4"/>
        <v>39280008</v>
      </c>
      <c r="M6" s="33">
        <f t="shared" si="5"/>
        <v>88.5</v>
      </c>
      <c r="N6" s="7"/>
    </row>
    <row r="7" spans="1:14" s="8" customFormat="1" ht="16.5" customHeight="1">
      <c r="A7" s="6" t="s">
        <v>60</v>
      </c>
      <c r="B7" s="30">
        <v>24139999</v>
      </c>
      <c r="C7" s="30">
        <v>19420014</v>
      </c>
      <c r="D7" s="31">
        <f t="shared" si="0"/>
        <v>124.3</v>
      </c>
      <c r="E7" s="30">
        <v>64510</v>
      </c>
      <c r="F7" s="30">
        <v>100150</v>
      </c>
      <c r="G7" s="31">
        <f>IF(OR(E7=0,F7=0),"　　－　　",ROUND(E7/F7*100,1))</f>
        <v>64.4</v>
      </c>
      <c r="H7" s="30">
        <v>12887918</v>
      </c>
      <c r="I7" s="30">
        <v>12215564</v>
      </c>
      <c r="J7" s="31">
        <f>IF(OR(H7=0,I7=0),"　　－　　",ROUND(H7/I7*100,1))</f>
        <v>105.5</v>
      </c>
      <c r="K7" s="32">
        <f t="shared" si="3"/>
        <v>37092427</v>
      </c>
      <c r="L7" s="32">
        <f t="shared" si="4"/>
        <v>31735728</v>
      </c>
      <c r="M7" s="33">
        <f>IF(OR(K7=0,L7=0),"　　－　　",ROUND(K7/L7*100,1))</f>
        <v>116.9</v>
      </c>
      <c r="N7" s="7"/>
    </row>
    <row r="8" spans="1:14" s="8" customFormat="1" ht="16.5" customHeight="1">
      <c r="A8" s="6" t="s">
        <v>61</v>
      </c>
      <c r="B8" s="30">
        <v>12580188</v>
      </c>
      <c r="C8" s="30">
        <v>13065438</v>
      </c>
      <c r="D8" s="31">
        <f>IF(OR(B8=0,C8=0),"　　－　　",ROUND(B8/C8*100,1))</f>
        <v>96.3</v>
      </c>
      <c r="E8" s="30">
        <v>14916</v>
      </c>
      <c r="F8" s="30">
        <v>87514</v>
      </c>
      <c r="G8" s="31">
        <f>IF(OR(E8=0,F8=0),"　　－　　",ROUND(E8/F8*100,1))</f>
        <v>17</v>
      </c>
      <c r="H8" s="30">
        <v>17050457</v>
      </c>
      <c r="I8" s="30">
        <v>17350566</v>
      </c>
      <c r="J8" s="31">
        <f>IF(OR(H8=0,I8=0),"　　－　　",ROUND(H8/I8*100,1))</f>
        <v>98.3</v>
      </c>
      <c r="K8" s="32">
        <f t="shared" si="3"/>
        <v>29645561</v>
      </c>
      <c r="L8" s="32">
        <f t="shared" si="4"/>
        <v>30503518</v>
      </c>
      <c r="M8" s="33">
        <f>IF(OR(K8=0,L8=0),"　　－　　",ROUND(K8/L8*100,1))</f>
        <v>97.2</v>
      </c>
      <c r="N8" s="7"/>
    </row>
    <row r="9" spans="1:14" s="8" customFormat="1" ht="16.5" customHeight="1">
      <c r="A9" s="6" t="s">
        <v>62</v>
      </c>
      <c r="B9" s="30">
        <v>33011803</v>
      </c>
      <c r="C9" s="30">
        <v>34117754</v>
      </c>
      <c r="D9" s="31">
        <f t="shared" si="0"/>
        <v>96.8</v>
      </c>
      <c r="E9" s="30">
        <v>0</v>
      </c>
      <c r="F9" s="30">
        <v>0</v>
      </c>
      <c r="G9" s="31" t="str">
        <f t="shared" si="1"/>
        <v>　　－　　</v>
      </c>
      <c r="H9" s="30">
        <v>2191286</v>
      </c>
      <c r="I9" s="30">
        <v>2255765</v>
      </c>
      <c r="J9" s="31">
        <f t="shared" si="2"/>
        <v>97.1</v>
      </c>
      <c r="K9" s="32">
        <f t="shared" si="3"/>
        <v>35203089</v>
      </c>
      <c r="L9" s="32">
        <f t="shared" si="4"/>
        <v>36373519</v>
      </c>
      <c r="M9" s="33">
        <f t="shared" si="5"/>
        <v>96.8</v>
      </c>
      <c r="N9" s="7"/>
    </row>
    <row r="10" spans="1:14" s="8" customFormat="1" ht="16.5" customHeight="1">
      <c r="A10" s="6" t="s">
        <v>63</v>
      </c>
      <c r="B10" s="30">
        <v>6805193</v>
      </c>
      <c r="C10" s="30">
        <v>5970688</v>
      </c>
      <c r="D10" s="31">
        <f>IF(OR(B10=0,C10=0),"　　－　　",ROUND(B10/C10*100,1))</f>
        <v>114</v>
      </c>
      <c r="E10" s="30">
        <v>0</v>
      </c>
      <c r="F10" s="30">
        <v>0</v>
      </c>
      <c r="G10" s="31" t="str">
        <f>IF(OR(E10=0,F10=0),"　　－　　",ROUND(E10/F10*100,1))</f>
        <v>　　－　　</v>
      </c>
      <c r="H10" s="30">
        <v>13756801</v>
      </c>
      <c r="I10" s="30">
        <v>15294379</v>
      </c>
      <c r="J10" s="31">
        <f>IF(OR(H10=0,I10=0),"　　－　　",ROUND(H10/I10*100,1))</f>
        <v>89.9</v>
      </c>
      <c r="K10" s="32">
        <f t="shared" si="3"/>
        <v>20561994</v>
      </c>
      <c r="L10" s="32">
        <f t="shared" si="4"/>
        <v>21265067</v>
      </c>
      <c r="M10" s="33">
        <f>IF(OR(K10=0,L10=0),"　　－　　",ROUND(K10/L10*100,1))</f>
        <v>96.7</v>
      </c>
      <c r="N10" s="7"/>
    </row>
    <row r="11" spans="1:14" s="8" customFormat="1" ht="16.5" customHeight="1">
      <c r="A11" s="9" t="s">
        <v>64</v>
      </c>
      <c r="B11" s="30">
        <v>22977979</v>
      </c>
      <c r="C11" s="30">
        <v>21887196</v>
      </c>
      <c r="D11" s="31">
        <f t="shared" si="0"/>
        <v>105</v>
      </c>
      <c r="E11" s="30">
        <v>0</v>
      </c>
      <c r="F11" s="30">
        <v>0</v>
      </c>
      <c r="G11" s="31" t="str">
        <f t="shared" si="1"/>
        <v>　　－　　</v>
      </c>
      <c r="H11" s="30">
        <v>0</v>
      </c>
      <c r="I11" s="30">
        <v>0</v>
      </c>
      <c r="J11" s="31" t="str">
        <f t="shared" si="2"/>
        <v>　　－　　</v>
      </c>
      <c r="K11" s="32">
        <f t="shared" si="3"/>
        <v>22977979</v>
      </c>
      <c r="L11" s="32">
        <f t="shared" si="4"/>
        <v>21887196</v>
      </c>
      <c r="M11" s="33">
        <f t="shared" si="5"/>
        <v>105</v>
      </c>
      <c r="N11" s="7"/>
    </row>
    <row r="12" spans="1:14" s="8" customFormat="1" ht="16.5" customHeight="1">
      <c r="A12" s="6" t="s">
        <v>65</v>
      </c>
      <c r="B12" s="30">
        <v>2601991</v>
      </c>
      <c r="C12" s="30">
        <v>3169509</v>
      </c>
      <c r="D12" s="31">
        <f t="shared" si="0"/>
        <v>82.1</v>
      </c>
      <c r="E12" s="30">
        <v>55107</v>
      </c>
      <c r="F12" s="30">
        <v>76780</v>
      </c>
      <c r="G12" s="31">
        <f t="shared" si="1"/>
        <v>71.8</v>
      </c>
      <c r="H12" s="30">
        <v>18175778</v>
      </c>
      <c r="I12" s="30">
        <v>19516907</v>
      </c>
      <c r="J12" s="31">
        <f t="shared" si="2"/>
        <v>93.1</v>
      </c>
      <c r="K12" s="32">
        <f t="shared" si="3"/>
        <v>20832876</v>
      </c>
      <c r="L12" s="32">
        <f t="shared" si="4"/>
        <v>22763196</v>
      </c>
      <c r="M12" s="33">
        <f t="shared" si="5"/>
        <v>91.5</v>
      </c>
      <c r="N12" s="7"/>
    </row>
    <row r="13" spans="1:14" s="8" customFormat="1" ht="16.5" customHeight="1">
      <c r="A13" s="6" t="s">
        <v>66</v>
      </c>
      <c r="B13" s="30">
        <v>6301188</v>
      </c>
      <c r="C13" s="30">
        <v>7254953</v>
      </c>
      <c r="D13" s="31">
        <f t="shared" si="0"/>
        <v>86.9</v>
      </c>
      <c r="E13" s="30">
        <v>205356</v>
      </c>
      <c r="F13" s="30">
        <v>490786</v>
      </c>
      <c r="G13" s="31">
        <f t="shared" si="1"/>
        <v>41.8</v>
      </c>
      <c r="H13" s="30">
        <v>10495217</v>
      </c>
      <c r="I13" s="30">
        <v>10398950</v>
      </c>
      <c r="J13" s="31">
        <f t="shared" si="2"/>
        <v>100.9</v>
      </c>
      <c r="K13" s="32">
        <f t="shared" si="3"/>
        <v>17001761</v>
      </c>
      <c r="L13" s="32">
        <f t="shared" si="4"/>
        <v>18144689</v>
      </c>
      <c r="M13" s="33">
        <f t="shared" si="5"/>
        <v>93.7</v>
      </c>
      <c r="N13" s="7"/>
    </row>
    <row r="14" spans="1:13" s="8" customFormat="1" ht="16.5" customHeight="1">
      <c r="A14" s="6" t="s">
        <v>67</v>
      </c>
      <c r="B14" s="30">
        <v>2908641</v>
      </c>
      <c r="C14" s="30">
        <v>3879792</v>
      </c>
      <c r="D14" s="31">
        <f t="shared" si="0"/>
        <v>75</v>
      </c>
      <c r="E14" s="30">
        <v>251350</v>
      </c>
      <c r="F14" s="30">
        <v>226307</v>
      </c>
      <c r="G14" s="31">
        <f t="shared" si="1"/>
        <v>111.1</v>
      </c>
      <c r="H14" s="30">
        <v>7634539</v>
      </c>
      <c r="I14" s="30">
        <v>7680863</v>
      </c>
      <c r="J14" s="31">
        <f t="shared" si="2"/>
        <v>99.4</v>
      </c>
      <c r="K14" s="32">
        <f t="shared" si="3"/>
        <v>10794530</v>
      </c>
      <c r="L14" s="32">
        <f t="shared" si="4"/>
        <v>11786962</v>
      </c>
      <c r="M14" s="33">
        <f t="shared" si="5"/>
        <v>91.6</v>
      </c>
    </row>
    <row r="15" spans="1:14" s="8" customFormat="1" ht="16.5" customHeight="1">
      <c r="A15" s="10" t="s">
        <v>68</v>
      </c>
      <c r="B15" s="30">
        <v>6024827</v>
      </c>
      <c r="C15" s="30">
        <v>5383975</v>
      </c>
      <c r="D15" s="31">
        <f>IF(OR(B15=0,C15=0),"　　－　　",ROUND(B15/C15*100,1))</f>
        <v>111.9</v>
      </c>
      <c r="E15" s="30">
        <v>5527</v>
      </c>
      <c r="F15" s="30">
        <v>0</v>
      </c>
      <c r="G15" s="31" t="str">
        <f>IF(OR(E15=0,F15=0),"　　－　　",ROUND(E15/F15*100,1))</f>
        <v>　　－　　</v>
      </c>
      <c r="H15" s="30">
        <v>7451052</v>
      </c>
      <c r="I15" s="30">
        <v>7184390</v>
      </c>
      <c r="J15" s="31">
        <f>IF(OR(H15=0,I15=0),"　　－　　",ROUND(H15/I15*100,1))</f>
        <v>103.7</v>
      </c>
      <c r="K15" s="32">
        <f t="shared" si="3"/>
        <v>13481406</v>
      </c>
      <c r="L15" s="32">
        <f t="shared" si="4"/>
        <v>12568365</v>
      </c>
      <c r="M15" s="33">
        <f>IF(OR(K15=0,L15=0),"　　－　　",ROUND(K15/L15*100,1))</f>
        <v>107.3</v>
      </c>
      <c r="N15" s="7"/>
    </row>
    <row r="16" spans="1:13" s="8" customFormat="1" ht="16.5" customHeight="1">
      <c r="A16" s="6" t="s">
        <v>69</v>
      </c>
      <c r="B16" s="30">
        <v>8340648</v>
      </c>
      <c r="C16" s="30">
        <v>10374587</v>
      </c>
      <c r="D16" s="31">
        <f t="shared" si="0"/>
        <v>80.4</v>
      </c>
      <c r="E16" s="30">
        <v>42920</v>
      </c>
      <c r="F16" s="30">
        <v>115271</v>
      </c>
      <c r="G16" s="31">
        <f t="shared" si="1"/>
        <v>37.2</v>
      </c>
      <c r="H16" s="30">
        <v>1209874</v>
      </c>
      <c r="I16" s="30">
        <v>1832904</v>
      </c>
      <c r="J16" s="31">
        <f t="shared" si="2"/>
        <v>66</v>
      </c>
      <c r="K16" s="32">
        <f t="shared" si="3"/>
        <v>9593442</v>
      </c>
      <c r="L16" s="32">
        <f t="shared" si="4"/>
        <v>12322762</v>
      </c>
      <c r="M16" s="33">
        <f t="shared" si="5"/>
        <v>77.9</v>
      </c>
    </row>
    <row r="17" spans="1:14" s="8" customFormat="1" ht="16.5" customHeight="1">
      <c r="A17" s="6" t="s">
        <v>70</v>
      </c>
      <c r="B17" s="30">
        <v>3803504</v>
      </c>
      <c r="C17" s="30">
        <v>4376475</v>
      </c>
      <c r="D17" s="31">
        <f t="shared" si="0"/>
        <v>86.9</v>
      </c>
      <c r="E17" s="30">
        <v>92534</v>
      </c>
      <c r="F17" s="30">
        <v>98320</v>
      </c>
      <c r="G17" s="31">
        <f t="shared" si="1"/>
        <v>94.1</v>
      </c>
      <c r="H17" s="30">
        <v>5781678</v>
      </c>
      <c r="I17" s="30">
        <v>6128382</v>
      </c>
      <c r="J17" s="31">
        <f t="shared" si="2"/>
        <v>94.3</v>
      </c>
      <c r="K17" s="32">
        <f t="shared" si="3"/>
        <v>9677716</v>
      </c>
      <c r="L17" s="32">
        <f t="shared" si="4"/>
        <v>10603177</v>
      </c>
      <c r="M17" s="33">
        <f t="shared" si="5"/>
        <v>91.3</v>
      </c>
      <c r="N17" s="7"/>
    </row>
    <row r="18" spans="1:14" s="8" customFormat="1" ht="16.5" customHeight="1">
      <c r="A18" s="10" t="s">
        <v>7</v>
      </c>
      <c r="B18" s="30">
        <v>0</v>
      </c>
      <c r="C18" s="30">
        <v>0</v>
      </c>
      <c r="D18" s="31" t="str">
        <f t="shared" si="0"/>
        <v>　　－　　</v>
      </c>
      <c r="E18" s="30">
        <v>0</v>
      </c>
      <c r="F18" s="30">
        <v>0</v>
      </c>
      <c r="G18" s="31" t="str">
        <f t="shared" si="1"/>
        <v>　　－　　</v>
      </c>
      <c r="H18" s="30">
        <v>12407260</v>
      </c>
      <c r="I18" s="30">
        <v>13178607</v>
      </c>
      <c r="J18" s="31">
        <f t="shared" si="2"/>
        <v>94.1</v>
      </c>
      <c r="K18" s="32">
        <f t="shared" si="3"/>
        <v>12407260</v>
      </c>
      <c r="L18" s="32">
        <f t="shared" si="4"/>
        <v>13178607</v>
      </c>
      <c r="M18" s="33">
        <f t="shared" si="5"/>
        <v>94.1</v>
      </c>
      <c r="N18" s="7"/>
    </row>
    <row r="19" spans="1:14" s="8" customFormat="1" ht="16.5" customHeight="1">
      <c r="A19" s="6" t="s">
        <v>8</v>
      </c>
      <c r="B19" s="30">
        <v>1347479</v>
      </c>
      <c r="C19" s="30">
        <v>1707640</v>
      </c>
      <c r="D19" s="31">
        <f t="shared" si="0"/>
        <v>78.9</v>
      </c>
      <c r="E19" s="30">
        <v>77263</v>
      </c>
      <c r="F19" s="30">
        <v>19379</v>
      </c>
      <c r="G19" s="31">
        <f t="shared" si="1"/>
        <v>398.7</v>
      </c>
      <c r="H19" s="30">
        <v>6485579</v>
      </c>
      <c r="I19" s="30">
        <v>6673705</v>
      </c>
      <c r="J19" s="31">
        <f t="shared" si="2"/>
        <v>97.2</v>
      </c>
      <c r="K19" s="32">
        <f t="shared" si="3"/>
        <v>7910321</v>
      </c>
      <c r="L19" s="32">
        <f t="shared" si="4"/>
        <v>8400724</v>
      </c>
      <c r="M19" s="33">
        <f t="shared" si="5"/>
        <v>94.2</v>
      </c>
      <c r="N19" s="7"/>
    </row>
    <row r="20" spans="1:14" s="8" customFormat="1" ht="16.5" customHeight="1">
      <c r="A20" s="6" t="s">
        <v>9</v>
      </c>
      <c r="B20" s="30">
        <v>2641350</v>
      </c>
      <c r="C20" s="30">
        <v>2545597</v>
      </c>
      <c r="D20" s="31">
        <f t="shared" si="0"/>
        <v>103.8</v>
      </c>
      <c r="E20" s="30">
        <v>57317</v>
      </c>
      <c r="F20" s="30">
        <v>65844</v>
      </c>
      <c r="G20" s="31">
        <f t="shared" si="1"/>
        <v>87</v>
      </c>
      <c r="H20" s="30">
        <v>4831163</v>
      </c>
      <c r="I20" s="30">
        <v>5003127</v>
      </c>
      <c r="J20" s="31">
        <f t="shared" si="2"/>
        <v>96.6</v>
      </c>
      <c r="K20" s="32">
        <f t="shared" si="3"/>
        <v>7529830</v>
      </c>
      <c r="L20" s="32">
        <f t="shared" si="4"/>
        <v>7614568</v>
      </c>
      <c r="M20" s="33">
        <f t="shared" si="5"/>
        <v>98.9</v>
      </c>
      <c r="N20" s="7"/>
    </row>
    <row r="21" spans="1:14" s="8" customFormat="1" ht="16.5" customHeight="1">
      <c r="A21" s="6" t="s">
        <v>10</v>
      </c>
      <c r="B21" s="30">
        <v>1364486</v>
      </c>
      <c r="C21" s="30">
        <v>1520795</v>
      </c>
      <c r="D21" s="31">
        <f t="shared" si="0"/>
        <v>89.7</v>
      </c>
      <c r="E21" s="30">
        <v>56283</v>
      </c>
      <c r="F21" s="30">
        <v>56486</v>
      </c>
      <c r="G21" s="31">
        <f t="shared" si="1"/>
        <v>99.6</v>
      </c>
      <c r="H21" s="30">
        <v>6286229</v>
      </c>
      <c r="I21" s="30">
        <v>6930196</v>
      </c>
      <c r="J21" s="31">
        <f t="shared" si="2"/>
        <v>90.7</v>
      </c>
      <c r="K21" s="32">
        <f t="shared" si="3"/>
        <v>7706998</v>
      </c>
      <c r="L21" s="32">
        <f t="shared" si="4"/>
        <v>8507477</v>
      </c>
      <c r="M21" s="33">
        <f t="shared" si="5"/>
        <v>90.6</v>
      </c>
      <c r="N21" s="7"/>
    </row>
    <row r="22" spans="1:14" s="8" customFormat="1" ht="16.5" customHeight="1">
      <c r="A22" s="6" t="s">
        <v>11</v>
      </c>
      <c r="B22" s="30">
        <v>6649491</v>
      </c>
      <c r="C22" s="30">
        <v>7201658</v>
      </c>
      <c r="D22" s="31">
        <f t="shared" si="0"/>
        <v>92.3</v>
      </c>
      <c r="E22" s="30">
        <v>0</v>
      </c>
      <c r="F22" s="30">
        <v>0</v>
      </c>
      <c r="G22" s="31" t="str">
        <f t="shared" si="1"/>
        <v>　　－　　</v>
      </c>
      <c r="H22" s="30">
        <v>0</v>
      </c>
      <c r="I22" s="30">
        <v>0</v>
      </c>
      <c r="J22" s="31" t="str">
        <f t="shared" si="2"/>
        <v>　　－　　</v>
      </c>
      <c r="K22" s="32">
        <f t="shared" si="3"/>
        <v>6649491</v>
      </c>
      <c r="L22" s="32">
        <f t="shared" si="4"/>
        <v>7201658</v>
      </c>
      <c r="M22" s="33">
        <f t="shared" si="5"/>
        <v>92.3</v>
      </c>
      <c r="N22" s="7"/>
    </row>
    <row r="23" spans="1:13" s="8" customFormat="1" ht="16.5" customHeight="1">
      <c r="A23" s="6" t="s">
        <v>12</v>
      </c>
      <c r="B23" s="34">
        <v>785825</v>
      </c>
      <c r="C23" s="30">
        <v>749731</v>
      </c>
      <c r="D23" s="31">
        <f t="shared" si="0"/>
        <v>104.8</v>
      </c>
      <c r="E23" s="34">
        <v>0</v>
      </c>
      <c r="F23" s="34">
        <v>0</v>
      </c>
      <c r="G23" s="31" t="str">
        <f t="shared" si="1"/>
        <v>　　－　　</v>
      </c>
      <c r="H23" s="34">
        <v>5256795</v>
      </c>
      <c r="I23" s="34">
        <v>5420649</v>
      </c>
      <c r="J23" s="31">
        <f t="shared" si="2"/>
        <v>97</v>
      </c>
      <c r="K23" s="32">
        <f t="shared" si="3"/>
        <v>6042620</v>
      </c>
      <c r="L23" s="32">
        <f t="shared" si="4"/>
        <v>6170380</v>
      </c>
      <c r="M23" s="33">
        <f t="shared" si="5"/>
        <v>97.9</v>
      </c>
    </row>
    <row r="24" spans="1:14" s="8" customFormat="1" ht="16.5" customHeight="1">
      <c r="A24" s="6" t="s">
        <v>13</v>
      </c>
      <c r="B24" s="30">
        <v>173386</v>
      </c>
      <c r="C24" s="30">
        <v>172141</v>
      </c>
      <c r="D24" s="31">
        <f t="shared" si="0"/>
        <v>100.7</v>
      </c>
      <c r="E24" s="30">
        <v>0</v>
      </c>
      <c r="F24" s="30">
        <v>0</v>
      </c>
      <c r="G24" s="31" t="str">
        <f t="shared" si="1"/>
        <v>　　－　　</v>
      </c>
      <c r="H24" s="30">
        <v>6499386</v>
      </c>
      <c r="I24" s="30">
        <v>7080282</v>
      </c>
      <c r="J24" s="31">
        <f t="shared" si="2"/>
        <v>91.8</v>
      </c>
      <c r="K24" s="32">
        <f t="shared" si="3"/>
        <v>6672772</v>
      </c>
      <c r="L24" s="32">
        <f t="shared" si="4"/>
        <v>7252423</v>
      </c>
      <c r="M24" s="33">
        <f t="shared" si="5"/>
        <v>92</v>
      </c>
      <c r="N24" s="7"/>
    </row>
    <row r="25" spans="1:14" s="8" customFormat="1" ht="16.5" customHeight="1">
      <c r="A25" s="6" t="s">
        <v>14</v>
      </c>
      <c r="B25" s="30">
        <v>2606184</v>
      </c>
      <c r="C25" s="30">
        <v>2113423</v>
      </c>
      <c r="D25" s="31">
        <f t="shared" si="0"/>
        <v>123.3</v>
      </c>
      <c r="E25" s="30">
        <v>104575</v>
      </c>
      <c r="F25" s="30">
        <v>167551</v>
      </c>
      <c r="G25" s="31">
        <f t="shared" si="1"/>
        <v>62.4</v>
      </c>
      <c r="H25" s="30">
        <v>4104918</v>
      </c>
      <c r="I25" s="30">
        <v>4261349</v>
      </c>
      <c r="J25" s="31">
        <f t="shared" si="2"/>
        <v>96.3</v>
      </c>
      <c r="K25" s="32">
        <f t="shared" si="3"/>
        <v>6815677</v>
      </c>
      <c r="L25" s="32">
        <f t="shared" si="4"/>
        <v>6542323</v>
      </c>
      <c r="M25" s="33">
        <f t="shared" si="5"/>
        <v>104.2</v>
      </c>
      <c r="N25" s="7"/>
    </row>
    <row r="26" spans="1:14" s="8" customFormat="1" ht="16.5" customHeight="1">
      <c r="A26" s="6" t="s">
        <v>15</v>
      </c>
      <c r="B26" s="30">
        <v>1903422</v>
      </c>
      <c r="C26" s="30">
        <v>2268684</v>
      </c>
      <c r="D26" s="31">
        <f>IF(OR(B26=0,C26=0),"　　－　　",ROUND(B26/C26*100,1))</f>
        <v>83.9</v>
      </c>
      <c r="E26" s="30">
        <v>15603</v>
      </c>
      <c r="F26" s="30">
        <v>5807</v>
      </c>
      <c r="G26" s="31">
        <f>IF(OR(E26=0,F26=0),"　　－　　",ROUND(E26/F26*100,1))</f>
        <v>268.7</v>
      </c>
      <c r="H26" s="30">
        <v>3886188</v>
      </c>
      <c r="I26" s="30">
        <v>3613231</v>
      </c>
      <c r="J26" s="31">
        <f>IF(OR(H26=0,I26=0),"　　－　　",ROUND(H26/I26*100,1))</f>
        <v>107.6</v>
      </c>
      <c r="K26" s="32">
        <f t="shared" si="3"/>
        <v>5805213</v>
      </c>
      <c r="L26" s="32">
        <f t="shared" si="4"/>
        <v>5887722</v>
      </c>
      <c r="M26" s="33">
        <f>IF(OR(K26=0,L26=0),"　　－　　",ROUND(K26/L26*100,1))</f>
        <v>98.6</v>
      </c>
      <c r="N26" s="7"/>
    </row>
    <row r="27" spans="1:13" s="8" customFormat="1" ht="16.5" customHeight="1">
      <c r="A27" s="6" t="s">
        <v>16</v>
      </c>
      <c r="B27" s="30">
        <v>2357795</v>
      </c>
      <c r="C27" s="30">
        <v>2297684</v>
      </c>
      <c r="D27" s="31">
        <f t="shared" si="0"/>
        <v>102.6</v>
      </c>
      <c r="E27" s="30">
        <v>23495</v>
      </c>
      <c r="F27" s="30">
        <v>43257</v>
      </c>
      <c r="G27" s="31">
        <f t="shared" si="1"/>
        <v>54.3</v>
      </c>
      <c r="H27" s="30">
        <v>3348929</v>
      </c>
      <c r="I27" s="30">
        <v>3545526</v>
      </c>
      <c r="J27" s="31">
        <f t="shared" si="2"/>
        <v>94.5</v>
      </c>
      <c r="K27" s="32">
        <f t="shared" si="3"/>
        <v>5730219</v>
      </c>
      <c r="L27" s="32">
        <f t="shared" si="4"/>
        <v>5886467</v>
      </c>
      <c r="M27" s="33">
        <f t="shared" si="5"/>
        <v>97.3</v>
      </c>
    </row>
    <row r="28" spans="1:14" s="8" customFormat="1" ht="16.5" customHeight="1">
      <c r="A28" s="5" t="s">
        <v>54</v>
      </c>
      <c r="B28" s="30">
        <v>3189718</v>
      </c>
      <c r="C28" s="30">
        <v>4834576</v>
      </c>
      <c r="D28" s="31">
        <f t="shared" si="0"/>
        <v>66</v>
      </c>
      <c r="E28" s="30">
        <v>6022</v>
      </c>
      <c r="F28" s="30">
        <v>16873</v>
      </c>
      <c r="G28" s="31">
        <f t="shared" si="1"/>
        <v>35.7</v>
      </c>
      <c r="H28" s="30">
        <v>1214129</v>
      </c>
      <c r="I28" s="30">
        <v>1441482</v>
      </c>
      <c r="J28" s="31">
        <f t="shared" si="2"/>
        <v>84.2</v>
      </c>
      <c r="K28" s="32">
        <f t="shared" si="3"/>
        <v>4409869</v>
      </c>
      <c r="L28" s="32">
        <f t="shared" si="4"/>
        <v>6292931</v>
      </c>
      <c r="M28" s="33">
        <f t="shared" si="5"/>
        <v>70.1</v>
      </c>
      <c r="N28" s="7"/>
    </row>
    <row r="29" spans="1:14" s="8" customFormat="1" ht="16.5" customHeight="1">
      <c r="A29" s="11" t="s">
        <v>17</v>
      </c>
      <c r="B29" s="30">
        <v>1420338</v>
      </c>
      <c r="C29" s="30">
        <v>2104668</v>
      </c>
      <c r="D29" s="31">
        <f t="shared" si="0"/>
        <v>67.5</v>
      </c>
      <c r="E29" s="30">
        <v>0</v>
      </c>
      <c r="F29" s="30">
        <v>0</v>
      </c>
      <c r="G29" s="31" t="str">
        <f t="shared" si="1"/>
        <v>　　－　　</v>
      </c>
      <c r="H29" s="30">
        <v>3513908</v>
      </c>
      <c r="I29" s="30">
        <v>4137414</v>
      </c>
      <c r="J29" s="31">
        <f t="shared" si="2"/>
        <v>84.9</v>
      </c>
      <c r="K29" s="32">
        <f t="shared" si="3"/>
        <v>4934246</v>
      </c>
      <c r="L29" s="32">
        <f t="shared" si="4"/>
        <v>6242082</v>
      </c>
      <c r="M29" s="33">
        <f t="shared" si="5"/>
        <v>79</v>
      </c>
      <c r="N29" s="7"/>
    </row>
    <row r="30" spans="1:14" s="8" customFormat="1" ht="16.5" customHeight="1">
      <c r="A30" s="11" t="s">
        <v>18</v>
      </c>
      <c r="B30" s="30">
        <v>813889</v>
      </c>
      <c r="C30" s="30">
        <v>785239</v>
      </c>
      <c r="D30" s="31">
        <f t="shared" si="0"/>
        <v>103.6</v>
      </c>
      <c r="E30" s="30">
        <v>0</v>
      </c>
      <c r="F30" s="30">
        <v>0</v>
      </c>
      <c r="G30" s="31" t="str">
        <f t="shared" si="1"/>
        <v>　　－　　</v>
      </c>
      <c r="H30" s="30">
        <v>7140340</v>
      </c>
      <c r="I30" s="30">
        <v>5493814</v>
      </c>
      <c r="J30" s="31">
        <f t="shared" si="2"/>
        <v>130</v>
      </c>
      <c r="K30" s="32">
        <f t="shared" si="3"/>
        <v>7954229</v>
      </c>
      <c r="L30" s="32">
        <f t="shared" si="4"/>
        <v>6279053</v>
      </c>
      <c r="M30" s="33">
        <f t="shared" si="5"/>
        <v>126.7</v>
      </c>
      <c r="N30" s="7"/>
    </row>
    <row r="31" spans="1:14" s="8" customFormat="1" ht="16.5" customHeight="1">
      <c r="A31" s="10" t="s">
        <v>52</v>
      </c>
      <c r="B31" s="30">
        <v>3580450</v>
      </c>
      <c r="C31" s="30">
        <v>3449904</v>
      </c>
      <c r="D31" s="31">
        <f t="shared" si="0"/>
        <v>103.8</v>
      </c>
      <c r="E31" s="30">
        <v>0</v>
      </c>
      <c r="F31" s="30">
        <v>0</v>
      </c>
      <c r="G31" s="31" t="str">
        <f t="shared" si="1"/>
        <v>　　－　　</v>
      </c>
      <c r="H31" s="30">
        <v>8427520</v>
      </c>
      <c r="I31" s="30">
        <v>8675146</v>
      </c>
      <c r="J31" s="31">
        <f t="shared" si="2"/>
        <v>97.1</v>
      </c>
      <c r="K31" s="32">
        <f t="shared" si="3"/>
        <v>12007970</v>
      </c>
      <c r="L31" s="32">
        <f t="shared" si="4"/>
        <v>12125050</v>
      </c>
      <c r="M31" s="33">
        <f t="shared" si="5"/>
        <v>99</v>
      </c>
      <c r="N31" s="7"/>
    </row>
    <row r="32" spans="1:14" s="8" customFormat="1" ht="16.5" customHeight="1">
      <c r="A32" s="10" t="s">
        <v>19</v>
      </c>
      <c r="B32" s="30">
        <v>653851</v>
      </c>
      <c r="C32" s="30">
        <v>876014</v>
      </c>
      <c r="D32" s="31">
        <f t="shared" si="0"/>
        <v>74.6</v>
      </c>
      <c r="E32" s="30">
        <v>0</v>
      </c>
      <c r="F32" s="30">
        <v>0</v>
      </c>
      <c r="G32" s="31" t="str">
        <f t="shared" si="1"/>
        <v>　　－　　</v>
      </c>
      <c r="H32" s="30">
        <v>3573728</v>
      </c>
      <c r="I32" s="30">
        <v>4004581</v>
      </c>
      <c r="J32" s="31">
        <f t="shared" si="2"/>
        <v>89.2</v>
      </c>
      <c r="K32" s="32">
        <f t="shared" si="3"/>
        <v>4227579</v>
      </c>
      <c r="L32" s="32">
        <f t="shared" si="4"/>
        <v>4880595</v>
      </c>
      <c r="M32" s="33">
        <f t="shared" si="5"/>
        <v>86.6</v>
      </c>
      <c r="N32" s="7"/>
    </row>
    <row r="33" spans="1:14" s="8" customFormat="1" ht="16.5" customHeight="1">
      <c r="A33" s="10" t="s">
        <v>20</v>
      </c>
      <c r="B33" s="30">
        <v>1750387</v>
      </c>
      <c r="C33" s="30">
        <v>2742813</v>
      </c>
      <c r="D33" s="31">
        <f t="shared" si="0"/>
        <v>63.8</v>
      </c>
      <c r="E33" s="30">
        <v>4670</v>
      </c>
      <c r="F33" s="30">
        <v>27829</v>
      </c>
      <c r="G33" s="31">
        <f t="shared" si="1"/>
        <v>16.8</v>
      </c>
      <c r="H33" s="30">
        <v>2436912</v>
      </c>
      <c r="I33" s="30">
        <v>2776976</v>
      </c>
      <c r="J33" s="31">
        <f t="shared" si="2"/>
        <v>87.8</v>
      </c>
      <c r="K33" s="32">
        <f t="shared" si="3"/>
        <v>4191969</v>
      </c>
      <c r="L33" s="32">
        <f t="shared" si="4"/>
        <v>5547618</v>
      </c>
      <c r="M33" s="33">
        <f t="shared" si="5"/>
        <v>75.6</v>
      </c>
      <c r="N33" s="7"/>
    </row>
    <row r="34" spans="1:14" s="8" customFormat="1" ht="16.5" customHeight="1">
      <c r="A34" s="10" t="s">
        <v>21</v>
      </c>
      <c r="B34" s="30">
        <v>3055563</v>
      </c>
      <c r="C34" s="30">
        <v>4611261</v>
      </c>
      <c r="D34" s="31">
        <f t="shared" si="0"/>
        <v>66.3</v>
      </c>
      <c r="E34" s="30">
        <v>0</v>
      </c>
      <c r="F34" s="30">
        <v>0</v>
      </c>
      <c r="G34" s="31" t="str">
        <f t="shared" si="1"/>
        <v>　　－　　</v>
      </c>
      <c r="H34" s="30">
        <v>334511</v>
      </c>
      <c r="I34" s="30">
        <v>407684</v>
      </c>
      <c r="J34" s="31">
        <f t="shared" si="2"/>
        <v>82.1</v>
      </c>
      <c r="K34" s="32">
        <f t="shared" si="3"/>
        <v>3390074</v>
      </c>
      <c r="L34" s="32">
        <f t="shared" si="4"/>
        <v>5018945</v>
      </c>
      <c r="M34" s="33">
        <f t="shared" si="5"/>
        <v>67.5</v>
      </c>
      <c r="N34" s="7"/>
    </row>
    <row r="35" spans="1:14" s="8" customFormat="1" ht="16.5" customHeight="1">
      <c r="A35" s="10" t="s">
        <v>22</v>
      </c>
      <c r="B35" s="30">
        <v>853076</v>
      </c>
      <c r="C35" s="30">
        <v>927740</v>
      </c>
      <c r="D35" s="31">
        <f t="shared" si="0"/>
        <v>92</v>
      </c>
      <c r="E35" s="30">
        <v>40307</v>
      </c>
      <c r="F35" s="30">
        <v>15394</v>
      </c>
      <c r="G35" s="31">
        <f t="shared" si="1"/>
        <v>261.8</v>
      </c>
      <c r="H35" s="30">
        <v>3046808</v>
      </c>
      <c r="I35" s="30">
        <v>3441455</v>
      </c>
      <c r="J35" s="31">
        <f t="shared" si="2"/>
        <v>88.5</v>
      </c>
      <c r="K35" s="32">
        <f t="shared" si="3"/>
        <v>3940191</v>
      </c>
      <c r="L35" s="32">
        <f t="shared" si="4"/>
        <v>4384589</v>
      </c>
      <c r="M35" s="33">
        <f t="shared" si="5"/>
        <v>89.9</v>
      </c>
      <c r="N35" s="7"/>
    </row>
    <row r="36" spans="1:14" s="8" customFormat="1" ht="16.5" customHeight="1">
      <c r="A36" s="10" t="s">
        <v>23</v>
      </c>
      <c r="B36" s="30">
        <v>4027076</v>
      </c>
      <c r="C36" s="30">
        <v>5994286</v>
      </c>
      <c r="D36" s="31">
        <f t="shared" si="0"/>
        <v>67.2</v>
      </c>
      <c r="E36" s="30">
        <v>0</v>
      </c>
      <c r="F36" s="30">
        <v>0</v>
      </c>
      <c r="G36" s="31" t="str">
        <f t="shared" si="1"/>
        <v>　　－　　</v>
      </c>
      <c r="H36" s="30">
        <v>0</v>
      </c>
      <c r="I36" s="30">
        <v>0</v>
      </c>
      <c r="J36" s="31" t="str">
        <f t="shared" si="2"/>
        <v>　　－　　</v>
      </c>
      <c r="K36" s="32">
        <f t="shared" si="3"/>
        <v>4027076</v>
      </c>
      <c r="L36" s="32">
        <f t="shared" si="4"/>
        <v>5994286</v>
      </c>
      <c r="M36" s="33">
        <f t="shared" si="5"/>
        <v>67.2</v>
      </c>
      <c r="N36" s="7"/>
    </row>
    <row r="37" spans="1:14" s="8" customFormat="1" ht="16.5" customHeight="1">
      <c r="A37" s="10" t="s">
        <v>24</v>
      </c>
      <c r="B37" s="30">
        <v>761540</v>
      </c>
      <c r="C37" s="30">
        <v>874057</v>
      </c>
      <c r="D37" s="31">
        <f t="shared" si="0"/>
        <v>87.1</v>
      </c>
      <c r="E37" s="30">
        <v>11906</v>
      </c>
      <c r="F37" s="30">
        <v>516</v>
      </c>
      <c r="G37" s="31">
        <f t="shared" si="1"/>
        <v>2307.4</v>
      </c>
      <c r="H37" s="30">
        <v>3033127</v>
      </c>
      <c r="I37" s="30">
        <v>3653413</v>
      </c>
      <c r="J37" s="31">
        <f t="shared" si="2"/>
        <v>83</v>
      </c>
      <c r="K37" s="32">
        <f t="shared" si="3"/>
        <v>3806573</v>
      </c>
      <c r="L37" s="32">
        <f t="shared" si="4"/>
        <v>4527986</v>
      </c>
      <c r="M37" s="33">
        <f t="shared" si="5"/>
        <v>84.1</v>
      </c>
      <c r="N37" s="7"/>
    </row>
    <row r="38" spans="1:14" s="8" customFormat="1" ht="16.5" customHeight="1">
      <c r="A38" s="10" t="s">
        <v>25</v>
      </c>
      <c r="B38" s="30">
        <v>1513774</v>
      </c>
      <c r="C38" s="30">
        <v>1476214</v>
      </c>
      <c r="D38" s="31">
        <f t="shared" si="0"/>
        <v>102.5</v>
      </c>
      <c r="E38" s="30">
        <v>4727</v>
      </c>
      <c r="F38" s="30">
        <v>3876</v>
      </c>
      <c r="G38" s="31">
        <f t="shared" si="1"/>
        <v>122</v>
      </c>
      <c r="H38" s="30">
        <v>3642519</v>
      </c>
      <c r="I38" s="30">
        <v>3271834</v>
      </c>
      <c r="J38" s="31">
        <f t="shared" si="2"/>
        <v>111.3</v>
      </c>
      <c r="K38" s="32">
        <f t="shared" si="3"/>
        <v>5161020</v>
      </c>
      <c r="L38" s="32">
        <f t="shared" si="4"/>
        <v>4751924</v>
      </c>
      <c r="M38" s="33">
        <f t="shared" si="5"/>
        <v>108.6</v>
      </c>
      <c r="N38" s="7"/>
    </row>
    <row r="39" spans="1:14" s="8" customFormat="1" ht="18" customHeight="1">
      <c r="A39" s="12" t="s">
        <v>71</v>
      </c>
      <c r="B39" s="35">
        <f>SUM(B4:B38)</f>
        <v>197594350</v>
      </c>
      <c r="C39" s="36">
        <f>SUM(C4:C38)</f>
        <v>210932046</v>
      </c>
      <c r="D39" s="37">
        <f t="shared" si="0"/>
        <v>93.7</v>
      </c>
      <c r="E39" s="35">
        <f>SUM(E4:E38)</f>
        <v>2172429</v>
      </c>
      <c r="F39" s="35">
        <f>SUM(F4:F38)</f>
        <v>3236563</v>
      </c>
      <c r="G39" s="37">
        <f t="shared" si="1"/>
        <v>67.1</v>
      </c>
      <c r="H39" s="35">
        <f>SUM(H4:H38)</f>
        <v>298377427</v>
      </c>
      <c r="I39" s="35">
        <f>SUM(I4:I38)</f>
        <v>307158207</v>
      </c>
      <c r="J39" s="37">
        <f t="shared" si="2"/>
        <v>97.1</v>
      </c>
      <c r="K39" s="35">
        <f>SUM(K4:K38)</f>
        <v>498144206</v>
      </c>
      <c r="L39" s="35">
        <f>SUM(L4:L38)</f>
        <v>521326816</v>
      </c>
      <c r="M39" s="37">
        <f t="shared" si="5"/>
        <v>95.6</v>
      </c>
      <c r="N39" s="7"/>
    </row>
    <row r="40" spans="1:13" s="8" customFormat="1" ht="16.5" customHeight="1">
      <c r="A40" s="6" t="s">
        <v>26</v>
      </c>
      <c r="B40" s="30">
        <v>800172</v>
      </c>
      <c r="C40" s="30">
        <v>785553</v>
      </c>
      <c r="D40" s="31">
        <f aca="true" t="shared" si="6" ref="D40:D68">IF(OR(B40=0,C40=0),"　　－　　",ROUND(B40/C40*100,1))</f>
        <v>101.9</v>
      </c>
      <c r="E40" s="30">
        <v>45453</v>
      </c>
      <c r="F40" s="30">
        <v>2984</v>
      </c>
      <c r="G40" s="31">
        <f aca="true" t="shared" si="7" ref="G40:G67">IF(OR(E40=0,F40=0),"　　－　　",ROUND(E40/F40*100,1))</f>
        <v>1523.2</v>
      </c>
      <c r="H40" s="30">
        <v>2575896</v>
      </c>
      <c r="I40" s="30">
        <v>3075691</v>
      </c>
      <c r="J40" s="31">
        <f aca="true" t="shared" si="8" ref="J40:J67">IF(OR(H40=0,I40=0),"　　－　　",ROUND(H40/I40*100,1))</f>
        <v>83.8</v>
      </c>
      <c r="K40" s="32">
        <f>+B40+E40+H40</f>
        <v>3421521</v>
      </c>
      <c r="L40" s="32">
        <f>+C40+F40+I40</f>
        <v>3864228</v>
      </c>
      <c r="M40" s="28">
        <f aca="true" t="shared" si="9" ref="M40:M67">IF(OR(K40=0,L40=0),"　　－　　",ROUND(K40/L40*100,1))</f>
        <v>88.5</v>
      </c>
    </row>
    <row r="41" spans="1:13" s="8" customFormat="1" ht="16.5" customHeight="1">
      <c r="A41" s="6" t="s">
        <v>27</v>
      </c>
      <c r="B41" s="30">
        <v>812665</v>
      </c>
      <c r="C41" s="30">
        <v>695539</v>
      </c>
      <c r="D41" s="31">
        <f t="shared" si="6"/>
        <v>116.8</v>
      </c>
      <c r="E41" s="30">
        <v>0</v>
      </c>
      <c r="F41" s="30">
        <v>0</v>
      </c>
      <c r="G41" s="31" t="str">
        <f t="shared" si="7"/>
        <v>　　－　　</v>
      </c>
      <c r="H41" s="30">
        <v>1803856</v>
      </c>
      <c r="I41" s="30">
        <v>2034885</v>
      </c>
      <c r="J41" s="31">
        <f t="shared" si="8"/>
        <v>88.6</v>
      </c>
      <c r="K41" s="32">
        <f>+B41+E41+H41</f>
        <v>2616521</v>
      </c>
      <c r="L41" s="32">
        <f>+C41+F41+I41</f>
        <v>2730424</v>
      </c>
      <c r="M41" s="33">
        <f t="shared" si="9"/>
        <v>95.8</v>
      </c>
    </row>
    <row r="42" spans="1:13" s="8" customFormat="1" ht="16.5" customHeight="1">
      <c r="A42" s="10" t="s">
        <v>28</v>
      </c>
      <c r="B42" s="34">
        <v>3615435</v>
      </c>
      <c r="C42" s="34">
        <v>4363820</v>
      </c>
      <c r="D42" s="31">
        <f t="shared" si="6"/>
        <v>82.9</v>
      </c>
      <c r="E42" s="34">
        <v>4452</v>
      </c>
      <c r="F42" s="34">
        <v>3922</v>
      </c>
      <c r="G42" s="31">
        <f t="shared" si="7"/>
        <v>113.5</v>
      </c>
      <c r="H42" s="34">
        <v>304013</v>
      </c>
      <c r="I42" s="34">
        <v>379880</v>
      </c>
      <c r="J42" s="31">
        <f t="shared" si="8"/>
        <v>80</v>
      </c>
      <c r="K42" s="32">
        <f aca="true" t="shared" si="10" ref="K42:K66">+B42+E42+H42</f>
        <v>3923900</v>
      </c>
      <c r="L42" s="32">
        <f aca="true" t="shared" si="11" ref="L42:L66">+C42+F42+I42</f>
        <v>4747622</v>
      </c>
      <c r="M42" s="33">
        <f t="shared" si="9"/>
        <v>82.6</v>
      </c>
    </row>
    <row r="43" spans="1:13" s="8" customFormat="1" ht="16.5" customHeight="1">
      <c r="A43" s="10" t="s">
        <v>29</v>
      </c>
      <c r="B43" s="30">
        <v>3093013</v>
      </c>
      <c r="C43" s="30">
        <v>3054890</v>
      </c>
      <c r="D43" s="31">
        <f t="shared" si="6"/>
        <v>101.2</v>
      </c>
      <c r="E43" s="30">
        <v>0</v>
      </c>
      <c r="F43" s="30">
        <v>0</v>
      </c>
      <c r="G43" s="31" t="str">
        <f t="shared" si="7"/>
        <v>　　－　　</v>
      </c>
      <c r="H43" s="30">
        <v>168915</v>
      </c>
      <c r="I43" s="30">
        <v>198931</v>
      </c>
      <c r="J43" s="31">
        <f t="shared" si="8"/>
        <v>84.9</v>
      </c>
      <c r="K43" s="32">
        <f t="shared" si="10"/>
        <v>3261928</v>
      </c>
      <c r="L43" s="32">
        <f t="shared" si="11"/>
        <v>3253821</v>
      </c>
      <c r="M43" s="33">
        <f t="shared" si="9"/>
        <v>100.2</v>
      </c>
    </row>
    <row r="44" spans="1:13" s="8" customFormat="1" ht="16.5" customHeight="1">
      <c r="A44" s="10" t="s">
        <v>30</v>
      </c>
      <c r="B44" s="30">
        <v>1861905</v>
      </c>
      <c r="C44" s="30">
        <v>2999196</v>
      </c>
      <c r="D44" s="31">
        <f t="shared" si="6"/>
        <v>62.1</v>
      </c>
      <c r="E44" s="30">
        <v>0</v>
      </c>
      <c r="F44" s="30">
        <v>0</v>
      </c>
      <c r="G44" s="31" t="str">
        <f t="shared" si="7"/>
        <v>　　－　　</v>
      </c>
      <c r="H44" s="30">
        <v>187795</v>
      </c>
      <c r="I44" s="30">
        <v>216550</v>
      </c>
      <c r="J44" s="31">
        <f t="shared" si="8"/>
        <v>86.7</v>
      </c>
      <c r="K44" s="32">
        <f t="shared" si="10"/>
        <v>2049700</v>
      </c>
      <c r="L44" s="32">
        <f t="shared" si="11"/>
        <v>3215746</v>
      </c>
      <c r="M44" s="33">
        <f t="shared" si="9"/>
        <v>63.7</v>
      </c>
    </row>
    <row r="45" spans="1:13" s="8" customFormat="1" ht="16.5" customHeight="1">
      <c r="A45" s="10" t="s">
        <v>31</v>
      </c>
      <c r="B45" s="30">
        <v>1489560</v>
      </c>
      <c r="C45" s="30">
        <v>1411497</v>
      </c>
      <c r="D45" s="31">
        <f t="shared" si="6"/>
        <v>105.5</v>
      </c>
      <c r="E45" s="30">
        <v>214</v>
      </c>
      <c r="F45" s="30">
        <v>270</v>
      </c>
      <c r="G45" s="31">
        <f t="shared" si="7"/>
        <v>79.3</v>
      </c>
      <c r="H45" s="30">
        <v>1647118</v>
      </c>
      <c r="I45" s="30">
        <v>1681782</v>
      </c>
      <c r="J45" s="31">
        <f t="shared" si="8"/>
        <v>97.9</v>
      </c>
      <c r="K45" s="32">
        <f t="shared" si="10"/>
        <v>3136892</v>
      </c>
      <c r="L45" s="32">
        <f t="shared" si="11"/>
        <v>3093549</v>
      </c>
      <c r="M45" s="33">
        <f t="shared" si="9"/>
        <v>101.4</v>
      </c>
    </row>
    <row r="46" spans="1:13" s="8" customFormat="1" ht="16.5" customHeight="1">
      <c r="A46" s="10" t="s">
        <v>32</v>
      </c>
      <c r="B46" s="30">
        <v>567755</v>
      </c>
      <c r="C46" s="30">
        <v>664352</v>
      </c>
      <c r="D46" s="31">
        <f t="shared" si="6"/>
        <v>85.5</v>
      </c>
      <c r="E46" s="30">
        <v>37267</v>
      </c>
      <c r="F46" s="30">
        <v>85263</v>
      </c>
      <c r="G46" s="31">
        <f t="shared" si="7"/>
        <v>43.7</v>
      </c>
      <c r="H46" s="30">
        <v>2204399</v>
      </c>
      <c r="I46" s="30">
        <v>2410844</v>
      </c>
      <c r="J46" s="31">
        <f t="shared" si="8"/>
        <v>91.4</v>
      </c>
      <c r="K46" s="32">
        <f t="shared" si="10"/>
        <v>2809421</v>
      </c>
      <c r="L46" s="32">
        <f t="shared" si="11"/>
        <v>3160459</v>
      </c>
      <c r="M46" s="33">
        <f t="shared" si="9"/>
        <v>88.9</v>
      </c>
    </row>
    <row r="47" spans="1:13" s="8" customFormat="1" ht="16.5" customHeight="1">
      <c r="A47" s="10" t="s">
        <v>33</v>
      </c>
      <c r="B47" s="30">
        <v>220991</v>
      </c>
      <c r="C47" s="30">
        <v>214024</v>
      </c>
      <c r="D47" s="31">
        <f t="shared" si="6"/>
        <v>103.3</v>
      </c>
      <c r="E47" s="30">
        <v>15072</v>
      </c>
      <c r="F47" s="30">
        <v>32829</v>
      </c>
      <c r="G47" s="31">
        <f t="shared" si="7"/>
        <v>45.9</v>
      </c>
      <c r="H47" s="30">
        <v>2901192</v>
      </c>
      <c r="I47" s="30">
        <v>3179634</v>
      </c>
      <c r="J47" s="31">
        <f t="shared" si="8"/>
        <v>91.2</v>
      </c>
      <c r="K47" s="32">
        <f t="shared" si="10"/>
        <v>3137255</v>
      </c>
      <c r="L47" s="32">
        <f t="shared" si="11"/>
        <v>3426487</v>
      </c>
      <c r="M47" s="33">
        <f t="shared" si="9"/>
        <v>91.6</v>
      </c>
    </row>
    <row r="48" spans="1:13" s="8" customFormat="1" ht="16.5" customHeight="1">
      <c r="A48" s="6" t="s">
        <v>34</v>
      </c>
      <c r="B48" s="30">
        <v>149132</v>
      </c>
      <c r="C48" s="30">
        <v>148801</v>
      </c>
      <c r="D48" s="31">
        <f t="shared" si="6"/>
        <v>100.2</v>
      </c>
      <c r="E48" s="30">
        <v>0</v>
      </c>
      <c r="F48" s="30">
        <v>0</v>
      </c>
      <c r="G48" s="31" t="str">
        <f t="shared" si="7"/>
        <v>　　－　　</v>
      </c>
      <c r="H48" s="30">
        <v>2064700</v>
      </c>
      <c r="I48" s="30">
        <v>2466491</v>
      </c>
      <c r="J48" s="31">
        <f t="shared" si="8"/>
        <v>83.7</v>
      </c>
      <c r="K48" s="32">
        <f t="shared" si="10"/>
        <v>2213832</v>
      </c>
      <c r="L48" s="32">
        <f t="shared" si="11"/>
        <v>2615292</v>
      </c>
      <c r="M48" s="33">
        <f t="shared" si="9"/>
        <v>84.6</v>
      </c>
    </row>
    <row r="49" spans="1:13" s="8" customFormat="1" ht="16.5" customHeight="1">
      <c r="A49" s="10" t="s">
        <v>35</v>
      </c>
      <c r="B49" s="30">
        <v>201179</v>
      </c>
      <c r="C49" s="30">
        <v>248403</v>
      </c>
      <c r="D49" s="31">
        <f t="shared" si="6"/>
        <v>81</v>
      </c>
      <c r="E49" s="30">
        <v>0</v>
      </c>
      <c r="F49" s="30">
        <v>0</v>
      </c>
      <c r="G49" s="31" t="str">
        <f t="shared" si="7"/>
        <v>　　－　　</v>
      </c>
      <c r="H49" s="30">
        <v>2297238</v>
      </c>
      <c r="I49" s="30">
        <v>2332214</v>
      </c>
      <c r="J49" s="31">
        <f t="shared" si="8"/>
        <v>98.5</v>
      </c>
      <c r="K49" s="32">
        <f t="shared" si="10"/>
        <v>2498417</v>
      </c>
      <c r="L49" s="32">
        <f t="shared" si="11"/>
        <v>2580617</v>
      </c>
      <c r="M49" s="33">
        <f t="shared" si="9"/>
        <v>96.8</v>
      </c>
    </row>
    <row r="50" spans="1:13" s="8" customFormat="1" ht="16.5" customHeight="1">
      <c r="A50" s="6" t="s">
        <v>36</v>
      </c>
      <c r="B50" s="30">
        <v>2215338</v>
      </c>
      <c r="C50" s="30">
        <v>1986938</v>
      </c>
      <c r="D50" s="31">
        <f t="shared" si="6"/>
        <v>111.5</v>
      </c>
      <c r="E50" s="30">
        <v>0</v>
      </c>
      <c r="F50" s="30">
        <v>0</v>
      </c>
      <c r="G50" s="31" t="str">
        <f t="shared" si="7"/>
        <v>　　－　　</v>
      </c>
      <c r="H50" s="30">
        <v>0</v>
      </c>
      <c r="I50" s="30">
        <v>0</v>
      </c>
      <c r="J50" s="31" t="str">
        <f t="shared" si="8"/>
        <v>　　－　　</v>
      </c>
      <c r="K50" s="32">
        <f t="shared" si="10"/>
        <v>2215338</v>
      </c>
      <c r="L50" s="32">
        <f t="shared" si="11"/>
        <v>1986938</v>
      </c>
      <c r="M50" s="33">
        <f t="shared" si="9"/>
        <v>111.5</v>
      </c>
    </row>
    <row r="51" spans="1:13" s="8" customFormat="1" ht="15.75" customHeight="1">
      <c r="A51" s="10" t="s">
        <v>37</v>
      </c>
      <c r="B51" s="30">
        <v>1920859</v>
      </c>
      <c r="C51" s="30">
        <v>2456566</v>
      </c>
      <c r="D51" s="31">
        <f t="shared" si="6"/>
        <v>78.2</v>
      </c>
      <c r="E51" s="30">
        <v>0</v>
      </c>
      <c r="F51" s="30">
        <v>0</v>
      </c>
      <c r="G51" s="31" t="str">
        <f t="shared" si="7"/>
        <v>　　－　　</v>
      </c>
      <c r="H51" s="30">
        <v>51084</v>
      </c>
      <c r="I51" s="30">
        <v>60239</v>
      </c>
      <c r="J51" s="31">
        <f t="shared" si="8"/>
        <v>84.8</v>
      </c>
      <c r="K51" s="32">
        <f t="shared" si="10"/>
        <v>1971943</v>
      </c>
      <c r="L51" s="32">
        <f t="shared" si="11"/>
        <v>2516805</v>
      </c>
      <c r="M51" s="33">
        <f t="shared" si="9"/>
        <v>78.4</v>
      </c>
    </row>
    <row r="52" spans="1:13" s="8" customFormat="1" ht="16.5" customHeight="1">
      <c r="A52" s="10" t="s">
        <v>38</v>
      </c>
      <c r="B52" s="30">
        <v>398494</v>
      </c>
      <c r="C52" s="30">
        <v>447286</v>
      </c>
      <c r="D52" s="31">
        <f t="shared" si="6"/>
        <v>89.1</v>
      </c>
      <c r="E52" s="30">
        <v>2194</v>
      </c>
      <c r="F52" s="30">
        <v>2950</v>
      </c>
      <c r="G52" s="31">
        <f t="shared" si="7"/>
        <v>74.4</v>
      </c>
      <c r="H52" s="30">
        <v>1695605</v>
      </c>
      <c r="I52" s="30">
        <v>1693696</v>
      </c>
      <c r="J52" s="31">
        <f t="shared" si="8"/>
        <v>100.1</v>
      </c>
      <c r="K52" s="32">
        <f t="shared" si="10"/>
        <v>2096293</v>
      </c>
      <c r="L52" s="32">
        <f t="shared" si="11"/>
        <v>2143932</v>
      </c>
      <c r="M52" s="33">
        <f t="shared" si="9"/>
        <v>97.8</v>
      </c>
    </row>
    <row r="53" spans="1:13" s="8" customFormat="1" ht="16.5" customHeight="1">
      <c r="A53" s="10" t="s">
        <v>39</v>
      </c>
      <c r="B53" s="30">
        <v>381569</v>
      </c>
      <c r="C53" s="30">
        <v>672417</v>
      </c>
      <c r="D53" s="31">
        <f t="shared" si="6"/>
        <v>56.7</v>
      </c>
      <c r="E53" s="30">
        <v>0</v>
      </c>
      <c r="F53" s="30">
        <v>0</v>
      </c>
      <c r="G53" s="31" t="str">
        <f t="shared" si="7"/>
        <v>　　－　　</v>
      </c>
      <c r="H53" s="30">
        <v>818001</v>
      </c>
      <c r="I53" s="30">
        <v>1396926</v>
      </c>
      <c r="J53" s="31">
        <f t="shared" si="8"/>
        <v>58.6</v>
      </c>
      <c r="K53" s="32">
        <f t="shared" si="10"/>
        <v>1199570</v>
      </c>
      <c r="L53" s="32">
        <f t="shared" si="11"/>
        <v>2069343</v>
      </c>
      <c r="M53" s="33">
        <f t="shared" si="9"/>
        <v>58</v>
      </c>
    </row>
    <row r="54" spans="1:14" s="8" customFormat="1" ht="16.5" customHeight="1">
      <c r="A54" s="10" t="s">
        <v>40</v>
      </c>
      <c r="B54" s="30">
        <v>888818</v>
      </c>
      <c r="C54" s="30">
        <v>881026</v>
      </c>
      <c r="D54" s="31">
        <f>IF(OR(B54=0,C54=0),"　　－　　",ROUND(B54/C54*100,1))</f>
        <v>100.9</v>
      </c>
      <c r="E54" s="30">
        <v>40</v>
      </c>
      <c r="F54" s="30">
        <v>0</v>
      </c>
      <c r="G54" s="31" t="str">
        <f t="shared" si="7"/>
        <v>　　－　　</v>
      </c>
      <c r="H54" s="30">
        <v>1034427</v>
      </c>
      <c r="I54" s="30">
        <v>1081183</v>
      </c>
      <c r="J54" s="31">
        <f>IF(OR(H54=0,I54=0),"　　－　　",ROUND(H54/I54*100,1))</f>
        <v>95.7</v>
      </c>
      <c r="K54" s="32">
        <f t="shared" si="10"/>
        <v>1923285</v>
      </c>
      <c r="L54" s="32">
        <f t="shared" si="11"/>
        <v>1962209</v>
      </c>
      <c r="M54" s="33">
        <f t="shared" si="9"/>
        <v>98</v>
      </c>
      <c r="N54" s="7"/>
    </row>
    <row r="55" spans="1:14" s="8" customFormat="1" ht="16.5" customHeight="1">
      <c r="A55" s="10" t="s">
        <v>41</v>
      </c>
      <c r="B55" s="30">
        <v>1599671</v>
      </c>
      <c r="C55" s="30">
        <v>2247624</v>
      </c>
      <c r="D55" s="31">
        <f t="shared" si="6"/>
        <v>71.2</v>
      </c>
      <c r="E55" s="30">
        <v>4514</v>
      </c>
      <c r="F55" s="30">
        <v>2429</v>
      </c>
      <c r="G55" s="31">
        <f t="shared" si="7"/>
        <v>185.8</v>
      </c>
      <c r="H55" s="30">
        <v>388003</v>
      </c>
      <c r="I55" s="30">
        <v>396195</v>
      </c>
      <c r="J55" s="31">
        <f t="shared" si="8"/>
        <v>97.9</v>
      </c>
      <c r="K55" s="32">
        <f t="shared" si="10"/>
        <v>1992188</v>
      </c>
      <c r="L55" s="32">
        <f t="shared" si="11"/>
        <v>2646248</v>
      </c>
      <c r="M55" s="33">
        <f t="shared" si="9"/>
        <v>75.3</v>
      </c>
      <c r="N55" s="7"/>
    </row>
    <row r="56" spans="1:14" s="8" customFormat="1" ht="16.5" customHeight="1">
      <c r="A56" s="10" t="s">
        <v>42</v>
      </c>
      <c r="B56" s="30">
        <v>535878</v>
      </c>
      <c r="C56" s="30">
        <v>732169</v>
      </c>
      <c r="D56" s="31">
        <f t="shared" si="6"/>
        <v>73.2</v>
      </c>
      <c r="E56" s="30">
        <v>94155</v>
      </c>
      <c r="F56" s="30">
        <v>109504</v>
      </c>
      <c r="G56" s="31">
        <f t="shared" si="7"/>
        <v>86</v>
      </c>
      <c r="H56" s="30">
        <v>955201</v>
      </c>
      <c r="I56" s="30">
        <v>992798</v>
      </c>
      <c r="J56" s="31">
        <f t="shared" si="8"/>
        <v>96.2</v>
      </c>
      <c r="K56" s="32">
        <f t="shared" si="10"/>
        <v>1585234</v>
      </c>
      <c r="L56" s="32">
        <f t="shared" si="11"/>
        <v>1834471</v>
      </c>
      <c r="M56" s="33">
        <f t="shared" si="9"/>
        <v>86.4</v>
      </c>
      <c r="N56" s="7"/>
    </row>
    <row r="57" spans="1:13" s="8" customFormat="1" ht="16.5" customHeight="1">
      <c r="A57" s="10" t="s">
        <v>43</v>
      </c>
      <c r="B57" s="30">
        <v>2656594</v>
      </c>
      <c r="C57" s="30">
        <v>2806459</v>
      </c>
      <c r="D57" s="31">
        <f t="shared" si="6"/>
        <v>94.7</v>
      </c>
      <c r="E57" s="30">
        <v>13980</v>
      </c>
      <c r="F57" s="30">
        <v>17569</v>
      </c>
      <c r="G57" s="31">
        <f t="shared" si="7"/>
        <v>79.6</v>
      </c>
      <c r="H57" s="30">
        <v>0</v>
      </c>
      <c r="I57" s="30">
        <v>0</v>
      </c>
      <c r="J57" s="31" t="str">
        <f t="shared" si="8"/>
        <v>　　－　　</v>
      </c>
      <c r="K57" s="32">
        <f t="shared" si="10"/>
        <v>2670574</v>
      </c>
      <c r="L57" s="32">
        <f t="shared" si="11"/>
        <v>2824028</v>
      </c>
      <c r="M57" s="33">
        <f t="shared" si="9"/>
        <v>94.6</v>
      </c>
    </row>
    <row r="58" spans="1:13" s="8" customFormat="1" ht="16.5" customHeight="1">
      <c r="A58" s="10" t="s">
        <v>44</v>
      </c>
      <c r="B58" s="30">
        <v>1055751</v>
      </c>
      <c r="C58" s="30">
        <v>1252938</v>
      </c>
      <c r="D58" s="31">
        <f t="shared" si="6"/>
        <v>84.3</v>
      </c>
      <c r="E58" s="30">
        <v>0</v>
      </c>
      <c r="F58" s="30">
        <v>0</v>
      </c>
      <c r="G58" s="31" t="str">
        <f t="shared" si="7"/>
        <v>　　－　　</v>
      </c>
      <c r="H58" s="30">
        <v>89890</v>
      </c>
      <c r="I58" s="30">
        <v>91586</v>
      </c>
      <c r="J58" s="31">
        <f t="shared" si="8"/>
        <v>98.1</v>
      </c>
      <c r="K58" s="32">
        <f t="shared" si="10"/>
        <v>1145641</v>
      </c>
      <c r="L58" s="32">
        <f t="shared" si="11"/>
        <v>1344524</v>
      </c>
      <c r="M58" s="33">
        <f t="shared" si="9"/>
        <v>85.2</v>
      </c>
    </row>
    <row r="59" spans="1:14" s="8" customFormat="1" ht="16.5" customHeight="1">
      <c r="A59" s="6" t="s">
        <v>45</v>
      </c>
      <c r="B59" s="30">
        <v>321974</v>
      </c>
      <c r="C59" s="30">
        <v>398033</v>
      </c>
      <c r="D59" s="31">
        <f t="shared" si="6"/>
        <v>80.9</v>
      </c>
      <c r="E59" s="30">
        <v>40</v>
      </c>
      <c r="F59" s="30">
        <v>1455</v>
      </c>
      <c r="G59" s="31">
        <f t="shared" si="7"/>
        <v>2.7</v>
      </c>
      <c r="H59" s="30">
        <v>907549</v>
      </c>
      <c r="I59" s="30">
        <v>1241598</v>
      </c>
      <c r="J59" s="31">
        <f t="shared" si="8"/>
        <v>73.1</v>
      </c>
      <c r="K59" s="32">
        <f t="shared" si="10"/>
        <v>1229563</v>
      </c>
      <c r="L59" s="32">
        <f t="shared" si="11"/>
        <v>1641086</v>
      </c>
      <c r="M59" s="33">
        <f t="shared" si="9"/>
        <v>74.9</v>
      </c>
      <c r="N59" s="7"/>
    </row>
    <row r="60" spans="1:13" s="8" customFormat="1" ht="16.5" customHeight="1">
      <c r="A60" s="10" t="s">
        <v>46</v>
      </c>
      <c r="B60" s="30">
        <v>343251</v>
      </c>
      <c r="C60" s="30">
        <v>431130</v>
      </c>
      <c r="D60" s="31">
        <f t="shared" si="6"/>
        <v>79.6</v>
      </c>
      <c r="E60" s="30">
        <v>90</v>
      </c>
      <c r="F60" s="30">
        <v>0</v>
      </c>
      <c r="G60" s="31" t="str">
        <f t="shared" si="7"/>
        <v>　　－　　</v>
      </c>
      <c r="H60" s="30">
        <v>1278775</v>
      </c>
      <c r="I60" s="30">
        <v>1241264</v>
      </c>
      <c r="J60" s="31">
        <f t="shared" si="8"/>
        <v>103</v>
      </c>
      <c r="K60" s="32">
        <f t="shared" si="10"/>
        <v>1622116</v>
      </c>
      <c r="L60" s="32">
        <f t="shared" si="11"/>
        <v>1672394</v>
      </c>
      <c r="M60" s="33">
        <f t="shared" si="9"/>
        <v>97</v>
      </c>
    </row>
    <row r="61" spans="1:13" s="8" customFormat="1" ht="16.5" customHeight="1">
      <c r="A61" s="18" t="s">
        <v>53</v>
      </c>
      <c r="B61" s="30">
        <v>37403</v>
      </c>
      <c r="C61" s="30">
        <v>123038</v>
      </c>
      <c r="D61" s="31">
        <f t="shared" si="6"/>
        <v>30.4</v>
      </c>
      <c r="E61" s="30">
        <v>1599045</v>
      </c>
      <c r="F61" s="30">
        <v>2111166</v>
      </c>
      <c r="G61" s="31">
        <f t="shared" si="7"/>
        <v>75.7</v>
      </c>
      <c r="H61" s="30">
        <v>23356</v>
      </c>
      <c r="I61" s="30">
        <v>8190</v>
      </c>
      <c r="J61" s="31">
        <f t="shared" si="8"/>
        <v>285.2</v>
      </c>
      <c r="K61" s="32">
        <f t="shared" si="10"/>
        <v>1659804</v>
      </c>
      <c r="L61" s="32">
        <f t="shared" si="11"/>
        <v>2242394</v>
      </c>
      <c r="M61" s="33">
        <f t="shared" si="9"/>
        <v>74</v>
      </c>
    </row>
    <row r="62" spans="1:14" s="8" customFormat="1" ht="16.5" customHeight="1">
      <c r="A62" s="10" t="s">
        <v>47</v>
      </c>
      <c r="B62" s="30">
        <v>579835</v>
      </c>
      <c r="C62" s="30">
        <v>825280</v>
      </c>
      <c r="D62" s="31">
        <f t="shared" si="6"/>
        <v>70.3</v>
      </c>
      <c r="E62" s="30">
        <v>1413</v>
      </c>
      <c r="F62" s="30">
        <v>11921</v>
      </c>
      <c r="G62" s="31">
        <f t="shared" si="7"/>
        <v>11.9</v>
      </c>
      <c r="H62" s="30">
        <v>885456</v>
      </c>
      <c r="I62" s="30">
        <v>967213</v>
      </c>
      <c r="J62" s="31">
        <f t="shared" si="8"/>
        <v>91.5</v>
      </c>
      <c r="K62" s="32">
        <f t="shared" si="10"/>
        <v>1466704</v>
      </c>
      <c r="L62" s="32">
        <f t="shared" si="11"/>
        <v>1804414</v>
      </c>
      <c r="M62" s="33">
        <f t="shared" si="9"/>
        <v>81.3</v>
      </c>
      <c r="N62" s="7"/>
    </row>
    <row r="63" spans="1:14" s="8" customFormat="1" ht="16.5" customHeight="1">
      <c r="A63" s="10" t="s">
        <v>48</v>
      </c>
      <c r="B63" s="30">
        <v>158930</v>
      </c>
      <c r="C63" s="30">
        <v>320064</v>
      </c>
      <c r="D63" s="31">
        <f t="shared" si="6"/>
        <v>49.7</v>
      </c>
      <c r="E63" s="30">
        <v>0</v>
      </c>
      <c r="F63" s="30">
        <v>0</v>
      </c>
      <c r="G63" s="31" t="str">
        <f t="shared" si="7"/>
        <v>　　－　　</v>
      </c>
      <c r="H63" s="30">
        <v>881194</v>
      </c>
      <c r="I63" s="30">
        <v>999740</v>
      </c>
      <c r="J63" s="31">
        <f t="shared" si="8"/>
        <v>88.1</v>
      </c>
      <c r="K63" s="32">
        <f t="shared" si="10"/>
        <v>1040124</v>
      </c>
      <c r="L63" s="32">
        <f t="shared" si="11"/>
        <v>1319804</v>
      </c>
      <c r="M63" s="33">
        <f t="shared" si="9"/>
        <v>78.8</v>
      </c>
      <c r="N63" s="7"/>
    </row>
    <row r="64" spans="1:14" s="8" customFormat="1" ht="16.5" customHeight="1">
      <c r="A64" s="10" t="s">
        <v>49</v>
      </c>
      <c r="B64" s="30">
        <v>101335</v>
      </c>
      <c r="C64" s="30">
        <v>138155</v>
      </c>
      <c r="D64" s="31">
        <f t="shared" si="6"/>
        <v>73.3</v>
      </c>
      <c r="E64" s="30">
        <v>0</v>
      </c>
      <c r="F64" s="30">
        <v>0</v>
      </c>
      <c r="G64" s="31" t="str">
        <f t="shared" si="7"/>
        <v>　　－　　</v>
      </c>
      <c r="H64" s="30">
        <v>783194</v>
      </c>
      <c r="I64" s="30">
        <v>875500</v>
      </c>
      <c r="J64" s="31">
        <f t="shared" si="8"/>
        <v>89.5</v>
      </c>
      <c r="K64" s="32">
        <f t="shared" si="10"/>
        <v>884529</v>
      </c>
      <c r="L64" s="32">
        <f t="shared" si="11"/>
        <v>1013655</v>
      </c>
      <c r="M64" s="33">
        <f t="shared" si="9"/>
        <v>87.3</v>
      </c>
      <c r="N64" s="7"/>
    </row>
    <row r="65" spans="1:14" s="8" customFormat="1" ht="16.5" customHeight="1">
      <c r="A65" s="6" t="s">
        <v>50</v>
      </c>
      <c r="B65" s="30">
        <v>155048</v>
      </c>
      <c r="C65" s="30">
        <v>189682</v>
      </c>
      <c r="D65" s="31">
        <f t="shared" si="6"/>
        <v>81.7</v>
      </c>
      <c r="E65" s="30">
        <v>615</v>
      </c>
      <c r="F65" s="30">
        <v>0</v>
      </c>
      <c r="G65" s="31" t="str">
        <f t="shared" si="7"/>
        <v>　　－　　</v>
      </c>
      <c r="H65" s="30">
        <v>777208</v>
      </c>
      <c r="I65" s="30">
        <v>751078</v>
      </c>
      <c r="J65" s="31">
        <f t="shared" si="8"/>
        <v>103.5</v>
      </c>
      <c r="K65" s="32">
        <f t="shared" si="10"/>
        <v>932871</v>
      </c>
      <c r="L65" s="32">
        <f t="shared" si="11"/>
        <v>940760</v>
      </c>
      <c r="M65" s="33">
        <f t="shared" si="9"/>
        <v>99.2</v>
      </c>
      <c r="N65" s="7"/>
    </row>
    <row r="66" spans="1:13" s="8" customFormat="1" ht="16.5" customHeight="1">
      <c r="A66" s="13" t="s">
        <v>51</v>
      </c>
      <c r="B66" s="30">
        <v>0</v>
      </c>
      <c r="C66" s="30">
        <v>0</v>
      </c>
      <c r="D66" s="31" t="str">
        <f t="shared" si="6"/>
        <v>　　－　　</v>
      </c>
      <c r="E66" s="30">
        <v>0</v>
      </c>
      <c r="F66" s="30">
        <v>0</v>
      </c>
      <c r="G66" s="31" t="str">
        <f t="shared" si="7"/>
        <v>　　－　　</v>
      </c>
      <c r="H66" s="30">
        <v>418431</v>
      </c>
      <c r="I66" s="30">
        <v>499515</v>
      </c>
      <c r="J66" s="31">
        <f t="shared" si="8"/>
        <v>83.8</v>
      </c>
      <c r="K66" s="32">
        <f t="shared" si="10"/>
        <v>418431</v>
      </c>
      <c r="L66" s="32">
        <f t="shared" si="11"/>
        <v>499515</v>
      </c>
      <c r="M66" s="38">
        <f t="shared" si="9"/>
        <v>83.8</v>
      </c>
    </row>
    <row r="67" spans="1:14" s="8" customFormat="1" ht="18.75" customHeight="1">
      <c r="A67" s="12" t="s">
        <v>71</v>
      </c>
      <c r="B67" s="35">
        <f>SUM(B40:B66)</f>
        <v>26162555</v>
      </c>
      <c r="C67" s="35">
        <f>SUM(C40:C66)</f>
        <v>30494880</v>
      </c>
      <c r="D67" s="37">
        <f t="shared" si="6"/>
        <v>85.8</v>
      </c>
      <c r="E67" s="35">
        <f>SUM(E40:E66)</f>
        <v>1818544</v>
      </c>
      <c r="F67" s="35">
        <f>SUM(F40:F66)</f>
        <v>2382262</v>
      </c>
      <c r="G67" s="37">
        <f t="shared" si="7"/>
        <v>76.3</v>
      </c>
      <c r="H67" s="35">
        <f>SUM(H40:H66)</f>
        <v>27142496</v>
      </c>
      <c r="I67" s="35">
        <f>SUM(I40:I66)</f>
        <v>30273623</v>
      </c>
      <c r="J67" s="37">
        <f t="shared" si="8"/>
        <v>89.7</v>
      </c>
      <c r="K67" s="35">
        <f>SUM(K40:K66)</f>
        <v>55123595</v>
      </c>
      <c r="L67" s="35">
        <f>SUM(L40:L66)</f>
        <v>63150765</v>
      </c>
      <c r="M67" s="37">
        <f t="shared" si="9"/>
        <v>87.3</v>
      </c>
      <c r="N67" s="14"/>
    </row>
    <row r="68" spans="1:13" s="8" customFormat="1" ht="18" customHeight="1">
      <c r="A68" s="12" t="s">
        <v>72</v>
      </c>
      <c r="B68" s="39">
        <f>SUM(B39+B67)</f>
        <v>223756905</v>
      </c>
      <c r="C68" s="39">
        <f>SUM(C39+C67)</f>
        <v>241426926</v>
      </c>
      <c r="D68" s="37">
        <f t="shared" si="6"/>
        <v>92.7</v>
      </c>
      <c r="E68" s="39">
        <f>SUM(E39+E67)</f>
        <v>3990973</v>
      </c>
      <c r="F68" s="39">
        <f>SUM(F39+F67)</f>
        <v>5618825</v>
      </c>
      <c r="G68" s="37">
        <f>IF(OR(E68=0,F68=0),"　　－　　",ROUND(E68/F68*100,1))</f>
        <v>71</v>
      </c>
      <c r="H68" s="39">
        <f>SUM(H39+H67)</f>
        <v>325519923</v>
      </c>
      <c r="I68" s="39">
        <f>SUM(I39+I67)</f>
        <v>337431830</v>
      </c>
      <c r="J68" s="37">
        <f>IF(OR(H68=0,I68=0),"　　－　　",ROUND(H68/I68*100,1))</f>
        <v>96.5</v>
      </c>
      <c r="K68" s="39">
        <f>SUM(K39+K67)</f>
        <v>553267801</v>
      </c>
      <c r="L68" s="39">
        <f>SUM(L39+L67)</f>
        <v>584477581</v>
      </c>
      <c r="M68" s="37">
        <f>IF(OR(K68=0,L68=0),"　　－　　",ROUND(K68/L68*100,1))</f>
        <v>94.7</v>
      </c>
    </row>
    <row r="69" spans="1:13" s="8" customFormat="1" ht="15" customHeight="1">
      <c r="A69" s="15" t="s">
        <v>73</v>
      </c>
      <c r="B69" s="40"/>
      <c r="C69" s="40"/>
      <c r="D69" s="40"/>
      <c r="E69" s="41"/>
      <c r="F69" s="42"/>
      <c r="G69" s="40"/>
      <c r="H69" s="40"/>
      <c r="I69" s="40"/>
      <c r="J69" s="40"/>
      <c r="K69" s="40"/>
      <c r="L69" s="40"/>
      <c r="M69" s="40"/>
    </row>
    <row r="70" spans="1:14" s="8" customFormat="1" ht="17.25" customHeight="1">
      <c r="A70" s="16" t="s">
        <v>74</v>
      </c>
      <c r="B70" s="35">
        <v>37992570</v>
      </c>
      <c r="C70" s="35">
        <v>39519044</v>
      </c>
      <c r="D70" s="37">
        <f>IF(OR(B70=0,C70=0),"　　－　　",ROUND(B70/C70*100,1))</f>
        <v>96.1</v>
      </c>
      <c r="E70" s="35">
        <v>2146593</v>
      </c>
      <c r="F70" s="35">
        <v>3047389</v>
      </c>
      <c r="G70" s="37">
        <f>IF(OR(E70=0,F70=0),"　　－　　",ROUND(E70/F70*100,1))</f>
        <v>70.4</v>
      </c>
      <c r="H70" s="35">
        <v>65652984</v>
      </c>
      <c r="I70" s="35">
        <v>65265407</v>
      </c>
      <c r="J70" s="37">
        <f>IF(OR(H70=0,I70=0),"　　－　　",ROUND(H70/I70*100,1))</f>
        <v>100.6</v>
      </c>
      <c r="K70" s="43">
        <f>B70+E70+H70</f>
        <v>105792147</v>
      </c>
      <c r="L70" s="43">
        <f>C70+F70+I70</f>
        <v>107831840</v>
      </c>
      <c r="M70" s="37">
        <f>IF(OR(K70=0,L70=0),"　　－　　",ROUND(K70/L70*100,1))</f>
        <v>98.1</v>
      </c>
      <c r="N70" s="7"/>
    </row>
    <row r="71" spans="1:15" ht="15" customHeight="1">
      <c r="A71" s="17" t="s">
        <v>6</v>
      </c>
      <c r="N71" s="1"/>
      <c r="O71" s="1"/>
    </row>
    <row r="72" spans="1:15" ht="15" customHeight="1">
      <c r="A72" s="1"/>
      <c r="O72" s="1"/>
    </row>
    <row r="73" ht="15" customHeight="1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</sheetData>
  <sheetProtection/>
  <mergeCells count="5">
    <mergeCell ref="A2:A3"/>
    <mergeCell ref="B2:D2"/>
    <mergeCell ref="E2:G2"/>
    <mergeCell ref="H2:J2"/>
    <mergeCell ref="K2:M2"/>
  </mergeCells>
  <printOptions/>
  <pageMargins left="0.5905511811023623" right="0.3937007874015748" top="0.5905511811023623" bottom="0.3937007874015748" header="0.31496062992125984" footer="0.31496062992125984"/>
  <pageSetup horizontalDpi="400" verticalDpi="4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Yoshiro Ishihara</cp:lastModifiedBy>
  <cp:lastPrinted>2009-11-04T01:33:54Z</cp:lastPrinted>
  <dcterms:created xsi:type="dcterms:W3CDTF">1997-10-28T08:04:29Z</dcterms:created>
  <dcterms:modified xsi:type="dcterms:W3CDTF">2009-11-13T05:38:34Z</dcterms:modified>
  <cp:category/>
  <cp:version/>
  <cp:contentType/>
  <cp:contentStatus/>
</cp:coreProperties>
</file>