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60" windowHeight="16160" tabRatio="596" activeTab="0"/>
  </bookViews>
  <sheets>
    <sheet name="６２社" sheetId="1" r:id="rId1"/>
  </sheets>
  <definedNames>
    <definedName name="_xlnm.Print_Area" localSheetId="0">'６２社'!$A$1:$N$69</definedName>
  </definedNames>
  <calcPr fullCalcOnLoad="1"/>
</workbook>
</file>

<file path=xl/sharedStrings.xml><?xml version="1.0" encoding="utf-8"?>
<sst xmlns="http://schemas.openxmlformats.org/spreadsheetml/2006/main" count="87" uniqueCount="77">
  <si>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</si>
  <si>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</si>
  <si>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</si>
  <si>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</si>
  <si>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</si>
  <si>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</si>
  <si>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</si>
  <si>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</si>
  <si>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</si>
  <si>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</si>
  <si>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</si>
  <si>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</si>
  <si>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</si>
  <si>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</si>
  <si>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</si>
  <si>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</si>
  <si>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※社名変更　ツーリストサービス→ＫＮＴツーリスト</t>
  </si>
  <si>
    <t>※※社名変更　阪神電気電鉄→阪神航空</t>
  </si>
  <si>
    <t>JTBビジネストラベルソリューションズ</t>
  </si>
  <si>
    <t>※※※㈱ＡＴＢは平成２１年１月旅行業登録廃止</t>
  </si>
  <si>
    <t>2009年7月主要旅行業者の旅行取扱状況速報</t>
  </si>
  <si>
    <t>（単位：千円）</t>
  </si>
  <si>
    <t>会社名</t>
  </si>
  <si>
    <t>2009年7月</t>
  </si>
  <si>
    <t>2008年7月</t>
  </si>
  <si>
    <t>前年比</t>
  </si>
  <si>
    <t>海外旅行</t>
  </si>
  <si>
    <t>外国人旅行</t>
  </si>
  <si>
    <t>国内旅行</t>
  </si>
  <si>
    <t>合計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</si>
  <si>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</si>
  <si>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</si>
  <si>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</si>
  <si>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</si>
  <si>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</si>
  <si>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</si>
  <si>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</si>
  <si>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</si>
  <si>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</si>
  <si>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</si>
  <si>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</si>
  <si>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</si>
  <si>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</si>
  <si>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</si>
  <si>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</si>
  <si>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</si>
  <si>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</si>
  <si>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</si>
  <si>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</si>
  <si>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</si>
  <si>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</si>
  <si>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</si>
  <si>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</si>
  <si>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</si>
  <si>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</si>
  <si>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</si>
  <si>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　※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</si>
  <si>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</si>
  <si>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</si>
  <si>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</si>
  <si>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</si>
  <si>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</si>
  <si>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</si>
  <si>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</si>
  <si>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</si>
  <si>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</si>
  <si>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</si>
  <si>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阪神航空　※※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</si>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</sst>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平成角ゴシック"/>
      <family val="0"/>
    </font>
    <font>
      <sz val="10"/>
      <name val="平成角ゴシック"/>
      <family val="0"/>
    </font>
    <font>
      <sz val="9"/>
      <name val="平成角ゴシック"/>
      <family val="0"/>
    </font>
    <font>
      <sz val="12"/>
      <name val="平成角ゴシック"/>
      <family val="0"/>
    </font>
    <font>
      <sz val="14"/>
      <name val="平成角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2" borderId="1" xfId="0" applyFont="1" applyFill="1" applyBorder="1" applyAlignment="1">
      <alignment shrinkToFit="1"/>
    </xf>
    <xf numFmtId="0" fontId="7" fillId="2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1" xfId="0" applyFont="1" applyFill="1" applyBorder="1" applyAlignment="1" applyProtection="1">
      <alignment/>
      <protection/>
    </xf>
    <xf numFmtId="38" fontId="10" fillId="2" borderId="3" xfId="16" applyFont="1" applyFill="1" applyBorder="1" applyAlignment="1" applyProtection="1">
      <alignment/>
      <protection locked="0"/>
    </xf>
    <xf numFmtId="176" fontId="10" fillId="2" borderId="2" xfId="0" applyNumberFormat="1" applyFont="1" applyFill="1" applyBorder="1" applyAlignment="1">
      <alignment/>
    </xf>
    <xf numFmtId="38" fontId="10" fillId="2" borderId="2" xfId="16" applyFont="1" applyFill="1" applyBorder="1" applyAlignment="1">
      <alignment/>
    </xf>
    <xf numFmtId="0" fontId="10" fillId="2" borderId="0" xfId="0" applyFont="1" applyFill="1" applyBorder="1" applyAlignment="1">
      <alignment/>
    </xf>
    <xf numFmtId="38" fontId="10" fillId="2" borderId="4" xfId="16" applyFont="1" applyFill="1" applyBorder="1" applyAlignment="1" applyProtection="1">
      <alignment/>
      <protection locked="0"/>
    </xf>
    <xf numFmtId="176" fontId="10" fillId="2" borderId="4" xfId="0" applyNumberFormat="1" applyFont="1" applyFill="1" applyBorder="1" applyAlignment="1">
      <alignment/>
    </xf>
    <xf numFmtId="38" fontId="10" fillId="2" borderId="1" xfId="16" applyFont="1" applyFill="1" applyBorder="1" applyAlignment="1">
      <alignment/>
    </xf>
    <xf numFmtId="176" fontId="10" fillId="2" borderId="1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shrinkToFit="1"/>
      <protection/>
    </xf>
    <xf numFmtId="0" fontId="10" fillId="2" borderId="1" xfId="0" applyFont="1" applyFill="1" applyBorder="1" applyAlignment="1">
      <alignment/>
    </xf>
    <xf numFmtId="38" fontId="10" fillId="2" borderId="1" xfId="16" applyFont="1" applyFill="1" applyBorder="1" applyAlignment="1" applyProtection="1">
      <alignment/>
      <protection locked="0"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>
      <alignment horizontal="center"/>
    </xf>
    <xf numFmtId="38" fontId="10" fillId="2" borderId="5" xfId="16" applyFont="1" applyFill="1" applyBorder="1" applyAlignment="1">
      <alignment/>
    </xf>
    <xf numFmtId="38" fontId="10" fillId="2" borderId="6" xfId="16" applyFont="1" applyFill="1" applyBorder="1" applyAlignment="1">
      <alignment/>
    </xf>
    <xf numFmtId="176" fontId="10" fillId="2" borderId="5" xfId="0" applyNumberFormat="1" applyFont="1" applyFill="1" applyBorder="1" applyAlignment="1">
      <alignment/>
    </xf>
    <xf numFmtId="0" fontId="10" fillId="2" borderId="7" xfId="0" applyFont="1" applyFill="1" applyBorder="1" applyAlignment="1" applyProtection="1">
      <alignment/>
      <protection/>
    </xf>
    <xf numFmtId="176" fontId="10" fillId="2" borderId="7" xfId="0" applyNumberFormat="1" applyFont="1" applyFill="1" applyBorder="1" applyAlignment="1">
      <alignment/>
    </xf>
    <xf numFmtId="0" fontId="10" fillId="2" borderId="4" xfId="0" applyFont="1" applyFill="1" applyBorder="1" applyAlignment="1">
      <alignment/>
    </xf>
    <xf numFmtId="38" fontId="10" fillId="2" borderId="5" xfId="16" applyFont="1" applyFill="1" applyBorder="1" applyAlignment="1" applyProtection="1">
      <alignment/>
      <protection locked="0"/>
    </xf>
    <xf numFmtId="0" fontId="10" fillId="2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Continuous"/>
    </xf>
    <xf numFmtId="0" fontId="10" fillId="0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workbookViewId="0" topLeftCell="A1">
      <selection activeCell="A61" sqref="A61:IV61"/>
    </sheetView>
  </sheetViews>
  <sheetFormatPr defaultColWidth="11.00390625" defaultRowHeight="13.5"/>
  <cols>
    <col min="1" max="1" width="32.125" style="3" customWidth="1"/>
    <col min="2" max="3" width="13.375" style="3" customWidth="1"/>
    <col min="4" max="4" width="8.375" style="3" customWidth="1"/>
    <col min="5" max="6" width="12.625" style="3" customWidth="1"/>
    <col min="7" max="7" width="8.375" style="3" customWidth="1"/>
    <col min="8" max="9" width="13.375" style="3" customWidth="1"/>
    <col min="10" max="10" width="8.375" style="3" customWidth="1"/>
    <col min="11" max="12" width="13.375" style="3" customWidth="1"/>
    <col min="13" max="13" width="8.375" style="3" customWidth="1"/>
    <col min="14" max="14" width="3.50390625" style="3" customWidth="1"/>
    <col min="15" max="16384" width="9.00390625" style="3" customWidth="1"/>
  </cols>
  <sheetData>
    <row r="1" spans="1:13" ht="21" customHeight="1">
      <c r="A1" s="31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5" t="s">
        <v>21</v>
      </c>
    </row>
    <row r="2" spans="1:14" ht="16.5" customHeight="1">
      <c r="A2" s="36" t="s">
        <v>22</v>
      </c>
      <c r="B2" s="32" t="s">
        <v>26</v>
      </c>
      <c r="C2" s="33"/>
      <c r="D2" s="34"/>
      <c r="E2" s="32" t="s">
        <v>27</v>
      </c>
      <c r="F2" s="33"/>
      <c r="G2" s="34"/>
      <c r="H2" s="32" t="s">
        <v>28</v>
      </c>
      <c r="I2" s="33"/>
      <c r="J2" s="34"/>
      <c r="K2" s="32" t="s">
        <v>29</v>
      </c>
      <c r="L2" s="33"/>
      <c r="M2" s="34"/>
      <c r="N2" s="5"/>
    </row>
    <row r="3" spans="1:14" ht="16.5" customHeight="1">
      <c r="A3" s="37"/>
      <c r="B3" s="6" t="s">
        <v>23</v>
      </c>
      <c r="C3" s="7" t="s">
        <v>24</v>
      </c>
      <c r="D3" s="6" t="s">
        <v>25</v>
      </c>
      <c r="E3" s="6" t="s">
        <v>23</v>
      </c>
      <c r="F3" s="7" t="s">
        <v>24</v>
      </c>
      <c r="G3" s="6" t="s">
        <v>25</v>
      </c>
      <c r="H3" s="6" t="s">
        <v>23</v>
      </c>
      <c r="I3" s="7" t="s">
        <v>24</v>
      </c>
      <c r="J3" s="6" t="s">
        <v>25</v>
      </c>
      <c r="K3" s="6" t="s">
        <v>23</v>
      </c>
      <c r="L3" s="7" t="s">
        <v>24</v>
      </c>
      <c r="M3" s="6" t="s">
        <v>25</v>
      </c>
      <c r="N3" s="5"/>
    </row>
    <row r="4" spans="1:14" s="8" customFormat="1" ht="16.5" customHeight="1">
      <c r="A4" s="9" t="s">
        <v>30</v>
      </c>
      <c r="B4" s="10">
        <v>1142954</v>
      </c>
      <c r="C4" s="10">
        <v>1416684</v>
      </c>
      <c r="D4" s="11">
        <f aca="true" t="shared" si="0" ref="D4:D39">IF(OR(B4=0,C4=0),"　　－　　",ROUND(B4/C4*100,1))</f>
        <v>80.7</v>
      </c>
      <c r="E4" s="10">
        <v>249</v>
      </c>
      <c r="F4" s="10">
        <v>980</v>
      </c>
      <c r="G4" s="11">
        <f aca="true" t="shared" si="1" ref="G4:G39">IF(OR(E4=0,F4=0),"　　－　　",ROUND(E4/F4*100,1))</f>
        <v>25.4</v>
      </c>
      <c r="H4" s="10">
        <v>65020182</v>
      </c>
      <c r="I4" s="10">
        <v>71481846</v>
      </c>
      <c r="J4" s="11">
        <f aca="true" t="shared" si="2" ref="J4:J39">IF(OR(H4=0,I4=0),"　　－　　",ROUND(H4/I4*100,1))</f>
        <v>91</v>
      </c>
      <c r="K4" s="12">
        <f aca="true" t="shared" si="3" ref="K4:K38">+B4+E4+H4</f>
        <v>66163385</v>
      </c>
      <c r="L4" s="12">
        <f aca="true" t="shared" si="4" ref="L4:L38">+C4+F4+I4</f>
        <v>72899510</v>
      </c>
      <c r="M4" s="11">
        <f aca="true" t="shared" si="5" ref="M4:M39">IF(OR(K4=0,L4=0),"　　－　　",ROUND(K4/L4*100,1))</f>
        <v>90.8</v>
      </c>
      <c r="N4" s="13"/>
    </row>
    <row r="5" spans="1:14" s="8" customFormat="1" ht="16.5" customHeight="1">
      <c r="A5" s="9" t="s">
        <v>31</v>
      </c>
      <c r="B5" s="14">
        <v>8296376</v>
      </c>
      <c r="C5" s="14">
        <v>13926930</v>
      </c>
      <c r="D5" s="15">
        <f t="shared" si="0"/>
        <v>59.6</v>
      </c>
      <c r="E5" s="14">
        <v>379246</v>
      </c>
      <c r="F5" s="14">
        <v>521756</v>
      </c>
      <c r="G5" s="15">
        <f t="shared" si="1"/>
        <v>72.7</v>
      </c>
      <c r="H5" s="14">
        <v>23560664</v>
      </c>
      <c r="I5" s="14">
        <v>27565064</v>
      </c>
      <c r="J5" s="15">
        <f t="shared" si="2"/>
        <v>85.5</v>
      </c>
      <c r="K5" s="16">
        <f t="shared" si="3"/>
        <v>32236286</v>
      </c>
      <c r="L5" s="16">
        <f t="shared" si="4"/>
        <v>42013750</v>
      </c>
      <c r="M5" s="17">
        <f t="shared" si="5"/>
        <v>76.7</v>
      </c>
      <c r="N5" s="13"/>
    </row>
    <row r="6" spans="1:14" s="8" customFormat="1" ht="16.5" customHeight="1">
      <c r="A6" s="9" t="s">
        <v>32</v>
      </c>
      <c r="B6" s="14">
        <v>8179628</v>
      </c>
      <c r="C6" s="14">
        <v>13070549</v>
      </c>
      <c r="D6" s="15">
        <f t="shared" si="0"/>
        <v>62.6</v>
      </c>
      <c r="E6" s="14">
        <v>425175</v>
      </c>
      <c r="F6" s="14">
        <v>957990</v>
      </c>
      <c r="G6" s="15">
        <f t="shared" si="1"/>
        <v>44.4</v>
      </c>
      <c r="H6" s="14">
        <v>21481855</v>
      </c>
      <c r="I6" s="14">
        <v>26178159</v>
      </c>
      <c r="J6" s="15">
        <f t="shared" si="2"/>
        <v>82.1</v>
      </c>
      <c r="K6" s="16">
        <f t="shared" si="3"/>
        <v>30086658</v>
      </c>
      <c r="L6" s="16">
        <f t="shared" si="4"/>
        <v>40206698</v>
      </c>
      <c r="M6" s="17">
        <f t="shared" si="5"/>
        <v>74.8</v>
      </c>
      <c r="N6" s="13"/>
    </row>
    <row r="7" spans="1:14" s="8" customFormat="1" ht="16.5" customHeight="1">
      <c r="A7" s="9" t="s">
        <v>33</v>
      </c>
      <c r="B7" s="14">
        <v>19924439</v>
      </c>
      <c r="C7" s="14">
        <v>19639073</v>
      </c>
      <c r="D7" s="15">
        <f t="shared" si="0"/>
        <v>101.5</v>
      </c>
      <c r="E7" s="14">
        <v>31262</v>
      </c>
      <c r="F7" s="14">
        <v>39016</v>
      </c>
      <c r="G7" s="15">
        <f>IF(OR(E7=0,F7=0),"　　－　　",ROUND(E7/F7*100,1))</f>
        <v>80.1</v>
      </c>
      <c r="H7" s="14">
        <v>10514238</v>
      </c>
      <c r="I7" s="14">
        <v>11118965</v>
      </c>
      <c r="J7" s="15">
        <f>IF(OR(H7=0,I7=0),"　　－　　",ROUND(H7/I7*100,1))</f>
        <v>94.6</v>
      </c>
      <c r="K7" s="16">
        <f t="shared" si="3"/>
        <v>30469939</v>
      </c>
      <c r="L7" s="16">
        <f t="shared" si="4"/>
        <v>30797054</v>
      </c>
      <c r="M7" s="17">
        <f>IF(OR(K7=0,L7=0),"　　－　　",ROUND(K7/L7*100,1))</f>
        <v>98.9</v>
      </c>
      <c r="N7" s="13"/>
    </row>
    <row r="8" spans="1:14" s="8" customFormat="1" ht="16.5" customHeight="1">
      <c r="A8" s="9" t="s">
        <v>34</v>
      </c>
      <c r="B8" s="14">
        <v>8122232</v>
      </c>
      <c r="C8" s="14">
        <v>12227290</v>
      </c>
      <c r="D8" s="15">
        <f>IF(OR(B8=0,C8=0),"　　－　　",ROUND(B8/C8*100,1))</f>
        <v>66.4</v>
      </c>
      <c r="E8" s="14">
        <v>44715</v>
      </c>
      <c r="F8" s="14">
        <v>36050</v>
      </c>
      <c r="G8" s="15">
        <f>IF(OR(E8=0,F8=0),"　　－　　",ROUND(E8/F8*100,1))</f>
        <v>124</v>
      </c>
      <c r="H8" s="14">
        <v>18088282</v>
      </c>
      <c r="I8" s="14">
        <v>20212233</v>
      </c>
      <c r="J8" s="15">
        <f>IF(OR(H8=0,I8=0),"　　－　　",ROUND(H8/I8*100,1))</f>
        <v>89.5</v>
      </c>
      <c r="K8" s="16">
        <f t="shared" si="3"/>
        <v>26255229</v>
      </c>
      <c r="L8" s="16">
        <f t="shared" si="4"/>
        <v>32475573</v>
      </c>
      <c r="M8" s="17">
        <f>IF(OR(K8=0,L8=0),"　　－　　",ROUND(K8/L8*100,1))</f>
        <v>80.8</v>
      </c>
      <c r="N8" s="13"/>
    </row>
    <row r="9" spans="1:14" s="8" customFormat="1" ht="16.5" customHeight="1">
      <c r="A9" s="9" t="s">
        <v>35</v>
      </c>
      <c r="B9" s="14">
        <v>20927904</v>
      </c>
      <c r="C9" s="14">
        <v>26793698</v>
      </c>
      <c r="D9" s="15">
        <f t="shared" si="0"/>
        <v>78.1</v>
      </c>
      <c r="E9" s="14">
        <v>0</v>
      </c>
      <c r="F9" s="14">
        <v>0</v>
      </c>
      <c r="G9" s="15" t="str">
        <f t="shared" si="1"/>
        <v>　　－　　</v>
      </c>
      <c r="H9" s="14">
        <v>1714362</v>
      </c>
      <c r="I9" s="14">
        <v>1533005</v>
      </c>
      <c r="J9" s="15">
        <f t="shared" si="2"/>
        <v>111.8</v>
      </c>
      <c r="K9" s="16">
        <f t="shared" si="3"/>
        <v>22642266</v>
      </c>
      <c r="L9" s="16">
        <f t="shared" si="4"/>
        <v>28326703</v>
      </c>
      <c r="M9" s="17">
        <f t="shared" si="5"/>
        <v>79.9</v>
      </c>
      <c r="N9" s="13"/>
    </row>
    <row r="10" spans="1:14" s="8" customFormat="1" ht="16.5" customHeight="1">
      <c r="A10" s="9" t="s">
        <v>36</v>
      </c>
      <c r="B10" s="14">
        <v>4400637</v>
      </c>
      <c r="C10" s="14">
        <v>6362926</v>
      </c>
      <c r="D10" s="15">
        <f>IF(OR(B10=0,C10=0),"　　－　　",ROUND(B10/C10*100,1))</f>
        <v>69.2</v>
      </c>
      <c r="E10" s="14">
        <v>0</v>
      </c>
      <c r="F10" s="14">
        <v>0</v>
      </c>
      <c r="G10" s="15" t="str">
        <f>IF(OR(E10=0,F10=0),"　　－　　",ROUND(E10/F10*100,1))</f>
        <v>　　－　　</v>
      </c>
      <c r="H10" s="14">
        <v>24672080</v>
      </c>
      <c r="I10" s="14">
        <v>26870199</v>
      </c>
      <c r="J10" s="15">
        <f>IF(OR(H10=0,I10=0),"　　－　　",ROUND(H10/I10*100,1))</f>
        <v>91.8</v>
      </c>
      <c r="K10" s="16">
        <f t="shared" si="3"/>
        <v>29072717</v>
      </c>
      <c r="L10" s="16">
        <f t="shared" si="4"/>
        <v>33233125</v>
      </c>
      <c r="M10" s="17">
        <f>IF(OR(K10=0,L10=0),"　　－　　",ROUND(K10/L10*100,1))</f>
        <v>87.5</v>
      </c>
      <c r="N10" s="13"/>
    </row>
    <row r="11" spans="1:14" s="8" customFormat="1" ht="16.5" customHeight="1">
      <c r="A11" s="18" t="s">
        <v>37</v>
      </c>
      <c r="B11" s="14">
        <v>14932223</v>
      </c>
      <c r="C11" s="14">
        <v>21259834</v>
      </c>
      <c r="D11" s="15">
        <f t="shared" si="0"/>
        <v>70.2</v>
      </c>
      <c r="E11" s="14">
        <v>0</v>
      </c>
      <c r="F11" s="14">
        <v>0</v>
      </c>
      <c r="G11" s="15" t="str">
        <f t="shared" si="1"/>
        <v>　　－　　</v>
      </c>
      <c r="H11" s="14">
        <v>0</v>
      </c>
      <c r="I11" s="14">
        <v>0</v>
      </c>
      <c r="J11" s="15" t="str">
        <f t="shared" si="2"/>
        <v>　　－　　</v>
      </c>
      <c r="K11" s="16">
        <f t="shared" si="3"/>
        <v>14932223</v>
      </c>
      <c r="L11" s="16">
        <f t="shared" si="4"/>
        <v>21259834</v>
      </c>
      <c r="M11" s="17">
        <f t="shared" si="5"/>
        <v>70.2</v>
      </c>
      <c r="N11" s="13"/>
    </row>
    <row r="12" spans="1:14" s="8" customFormat="1" ht="16.5" customHeight="1">
      <c r="A12" s="9" t="s">
        <v>38</v>
      </c>
      <c r="B12" s="14">
        <v>2201359</v>
      </c>
      <c r="C12" s="14">
        <v>3157465</v>
      </c>
      <c r="D12" s="15">
        <f t="shared" si="0"/>
        <v>69.7</v>
      </c>
      <c r="E12" s="14">
        <v>138933</v>
      </c>
      <c r="F12" s="14">
        <v>175921</v>
      </c>
      <c r="G12" s="15">
        <f t="shared" si="1"/>
        <v>79</v>
      </c>
      <c r="H12" s="14">
        <v>18478147</v>
      </c>
      <c r="I12" s="14">
        <v>20555345</v>
      </c>
      <c r="J12" s="15">
        <f t="shared" si="2"/>
        <v>89.9</v>
      </c>
      <c r="K12" s="16">
        <f t="shared" si="3"/>
        <v>20818439</v>
      </c>
      <c r="L12" s="16">
        <f t="shared" si="4"/>
        <v>23888731</v>
      </c>
      <c r="M12" s="17">
        <f t="shared" si="5"/>
        <v>87.1</v>
      </c>
      <c r="N12" s="13"/>
    </row>
    <row r="13" spans="1:14" s="8" customFormat="1" ht="16.5" customHeight="1">
      <c r="A13" s="9" t="s">
        <v>39</v>
      </c>
      <c r="B13" s="14">
        <v>3985226</v>
      </c>
      <c r="C13" s="14">
        <v>6845139</v>
      </c>
      <c r="D13" s="15">
        <f t="shared" si="0"/>
        <v>58.2</v>
      </c>
      <c r="E13" s="14">
        <v>170308</v>
      </c>
      <c r="F13" s="14">
        <v>195351</v>
      </c>
      <c r="G13" s="15">
        <f t="shared" si="1"/>
        <v>87.2</v>
      </c>
      <c r="H13" s="14">
        <v>11004598</v>
      </c>
      <c r="I13" s="14">
        <v>12125402</v>
      </c>
      <c r="J13" s="15">
        <f t="shared" si="2"/>
        <v>90.8</v>
      </c>
      <c r="K13" s="16">
        <f t="shared" si="3"/>
        <v>15160132</v>
      </c>
      <c r="L13" s="16">
        <f t="shared" si="4"/>
        <v>19165892</v>
      </c>
      <c r="M13" s="17">
        <f t="shared" si="5"/>
        <v>79.1</v>
      </c>
      <c r="N13" s="13"/>
    </row>
    <row r="14" spans="1:13" s="8" customFormat="1" ht="16.5" customHeight="1">
      <c r="A14" s="9" t="s">
        <v>40</v>
      </c>
      <c r="B14" s="14">
        <v>2532359</v>
      </c>
      <c r="C14" s="14">
        <v>3574031</v>
      </c>
      <c r="D14" s="15">
        <f t="shared" si="0"/>
        <v>70.9</v>
      </c>
      <c r="E14" s="14">
        <v>212154</v>
      </c>
      <c r="F14" s="14">
        <v>156598</v>
      </c>
      <c r="G14" s="15">
        <f t="shared" si="1"/>
        <v>135.5</v>
      </c>
      <c r="H14" s="14">
        <v>6761805</v>
      </c>
      <c r="I14" s="14">
        <v>8300268</v>
      </c>
      <c r="J14" s="15">
        <f t="shared" si="2"/>
        <v>81.5</v>
      </c>
      <c r="K14" s="16">
        <f t="shared" si="3"/>
        <v>9506318</v>
      </c>
      <c r="L14" s="16">
        <f t="shared" si="4"/>
        <v>12030897</v>
      </c>
      <c r="M14" s="17">
        <f t="shared" si="5"/>
        <v>79</v>
      </c>
    </row>
    <row r="15" spans="1:14" s="8" customFormat="1" ht="16.5" customHeight="1">
      <c r="A15" s="19" t="s">
        <v>41</v>
      </c>
      <c r="B15" s="14">
        <v>3701942</v>
      </c>
      <c r="C15" s="14">
        <v>3406814</v>
      </c>
      <c r="D15" s="15">
        <f>IF(OR(B15=0,C15=0),"　　－　　",ROUND(B15/C15*100,1))</f>
        <v>108.7</v>
      </c>
      <c r="E15" s="14">
        <v>13872</v>
      </c>
      <c r="F15" s="14">
        <v>0</v>
      </c>
      <c r="G15" s="15" t="str">
        <f>IF(OR(E15=0,F15=0),"　　－　　",ROUND(E15/F15*100,1))</f>
        <v>　　－　　</v>
      </c>
      <c r="H15" s="14">
        <v>7686399</v>
      </c>
      <c r="I15" s="14">
        <v>8045344</v>
      </c>
      <c r="J15" s="15">
        <f>IF(OR(H15=0,I15=0),"　　－　　",ROUND(H15/I15*100,1))</f>
        <v>95.5</v>
      </c>
      <c r="K15" s="16">
        <f t="shared" si="3"/>
        <v>11402213</v>
      </c>
      <c r="L15" s="16">
        <f t="shared" si="4"/>
        <v>11452158</v>
      </c>
      <c r="M15" s="17">
        <f>IF(OR(K15=0,L15=0),"　　－　　",ROUND(K15/L15*100,1))</f>
        <v>99.6</v>
      </c>
      <c r="N15" s="13"/>
    </row>
    <row r="16" spans="1:13" s="8" customFormat="1" ht="16.5" customHeight="1">
      <c r="A16" s="9" t="s">
        <v>42</v>
      </c>
      <c r="B16" s="14">
        <v>5017332</v>
      </c>
      <c r="C16" s="14">
        <v>8176627</v>
      </c>
      <c r="D16" s="15">
        <f t="shared" si="0"/>
        <v>61.4</v>
      </c>
      <c r="E16" s="14">
        <v>66211</v>
      </c>
      <c r="F16" s="14">
        <v>110421</v>
      </c>
      <c r="G16" s="15">
        <f t="shared" si="1"/>
        <v>60</v>
      </c>
      <c r="H16" s="14">
        <v>1380318</v>
      </c>
      <c r="I16" s="14">
        <v>2080848</v>
      </c>
      <c r="J16" s="15">
        <f t="shared" si="2"/>
        <v>66.3</v>
      </c>
      <c r="K16" s="16">
        <f t="shared" si="3"/>
        <v>6463861</v>
      </c>
      <c r="L16" s="16">
        <f t="shared" si="4"/>
        <v>10367896</v>
      </c>
      <c r="M16" s="17">
        <f t="shared" si="5"/>
        <v>62.3</v>
      </c>
    </row>
    <row r="17" spans="1:14" s="8" customFormat="1" ht="16.5" customHeight="1">
      <c r="A17" s="9" t="s">
        <v>43</v>
      </c>
      <c r="B17" s="14">
        <v>2681335</v>
      </c>
      <c r="C17" s="14">
        <v>4338880</v>
      </c>
      <c r="D17" s="15">
        <f t="shared" si="0"/>
        <v>61.8</v>
      </c>
      <c r="E17" s="14">
        <v>94351</v>
      </c>
      <c r="F17" s="14">
        <v>66031</v>
      </c>
      <c r="G17" s="15">
        <f t="shared" si="1"/>
        <v>142.9</v>
      </c>
      <c r="H17" s="14">
        <v>6298299</v>
      </c>
      <c r="I17" s="14">
        <v>7422703</v>
      </c>
      <c r="J17" s="15">
        <f t="shared" si="2"/>
        <v>84.9</v>
      </c>
      <c r="K17" s="16">
        <f t="shared" si="3"/>
        <v>9073985</v>
      </c>
      <c r="L17" s="16">
        <f t="shared" si="4"/>
        <v>11827614</v>
      </c>
      <c r="M17" s="17">
        <f t="shared" si="5"/>
        <v>76.7</v>
      </c>
      <c r="N17" s="13"/>
    </row>
    <row r="18" spans="1:14" s="8" customFormat="1" ht="16.5" customHeight="1">
      <c r="A18" s="19" t="s">
        <v>44</v>
      </c>
      <c r="B18" s="14">
        <v>0</v>
      </c>
      <c r="C18" s="14">
        <v>0</v>
      </c>
      <c r="D18" s="15" t="str">
        <f t="shared" si="0"/>
        <v>　　－　　</v>
      </c>
      <c r="E18" s="14">
        <v>0</v>
      </c>
      <c r="F18" s="14">
        <v>0</v>
      </c>
      <c r="G18" s="15" t="str">
        <f t="shared" si="1"/>
        <v>　　－　　</v>
      </c>
      <c r="H18" s="14">
        <v>13013611</v>
      </c>
      <c r="I18" s="14">
        <v>14341920</v>
      </c>
      <c r="J18" s="15">
        <f t="shared" si="2"/>
        <v>90.7</v>
      </c>
      <c r="K18" s="16">
        <f t="shared" si="3"/>
        <v>13013611</v>
      </c>
      <c r="L18" s="16">
        <f t="shared" si="4"/>
        <v>14341920</v>
      </c>
      <c r="M18" s="17">
        <f t="shared" si="5"/>
        <v>90.7</v>
      </c>
      <c r="N18" s="13"/>
    </row>
    <row r="19" spans="1:14" s="8" customFormat="1" ht="16.5" customHeight="1">
      <c r="A19" s="9" t="s">
        <v>45</v>
      </c>
      <c r="B19" s="14">
        <v>713133</v>
      </c>
      <c r="C19" s="14">
        <v>1396953</v>
      </c>
      <c r="D19" s="15">
        <f t="shared" si="0"/>
        <v>51</v>
      </c>
      <c r="E19" s="14">
        <v>29136</v>
      </c>
      <c r="F19" s="14">
        <v>30301</v>
      </c>
      <c r="G19" s="15">
        <f t="shared" si="1"/>
        <v>96.2</v>
      </c>
      <c r="H19" s="14">
        <v>7073682</v>
      </c>
      <c r="I19" s="14">
        <v>7578368</v>
      </c>
      <c r="J19" s="15">
        <f t="shared" si="2"/>
        <v>93.3</v>
      </c>
      <c r="K19" s="16">
        <f t="shared" si="3"/>
        <v>7815951</v>
      </c>
      <c r="L19" s="16">
        <f t="shared" si="4"/>
        <v>9005622</v>
      </c>
      <c r="M19" s="17">
        <f t="shared" si="5"/>
        <v>86.8</v>
      </c>
      <c r="N19" s="13"/>
    </row>
    <row r="20" spans="1:14" s="8" customFormat="1" ht="16.5" customHeight="1">
      <c r="A20" s="9" t="s">
        <v>46</v>
      </c>
      <c r="B20" s="14">
        <v>2067964</v>
      </c>
      <c r="C20" s="14">
        <v>2929030</v>
      </c>
      <c r="D20" s="15">
        <f t="shared" si="0"/>
        <v>70.6</v>
      </c>
      <c r="E20" s="14">
        <v>73608</v>
      </c>
      <c r="F20" s="14">
        <v>99517</v>
      </c>
      <c r="G20" s="15">
        <f t="shared" si="1"/>
        <v>74</v>
      </c>
      <c r="H20" s="14">
        <v>4923549</v>
      </c>
      <c r="I20" s="14">
        <v>5200005</v>
      </c>
      <c r="J20" s="15">
        <f t="shared" si="2"/>
        <v>94.7</v>
      </c>
      <c r="K20" s="16">
        <f t="shared" si="3"/>
        <v>7065121</v>
      </c>
      <c r="L20" s="16">
        <f t="shared" si="4"/>
        <v>8228552</v>
      </c>
      <c r="M20" s="17">
        <f t="shared" si="5"/>
        <v>85.9</v>
      </c>
      <c r="N20" s="13"/>
    </row>
    <row r="21" spans="1:14" s="8" customFormat="1" ht="16.5" customHeight="1">
      <c r="A21" s="9" t="s">
        <v>47</v>
      </c>
      <c r="B21" s="14">
        <v>835418</v>
      </c>
      <c r="C21" s="14">
        <v>981311</v>
      </c>
      <c r="D21" s="15">
        <f t="shared" si="0"/>
        <v>85.1</v>
      </c>
      <c r="E21" s="14">
        <v>46504</v>
      </c>
      <c r="F21" s="14">
        <v>61128</v>
      </c>
      <c r="G21" s="15">
        <f t="shared" si="1"/>
        <v>76.1</v>
      </c>
      <c r="H21" s="14">
        <v>7342661</v>
      </c>
      <c r="I21" s="14">
        <v>7921165</v>
      </c>
      <c r="J21" s="15">
        <f t="shared" si="2"/>
        <v>92.7</v>
      </c>
      <c r="K21" s="16">
        <f t="shared" si="3"/>
        <v>8224583</v>
      </c>
      <c r="L21" s="16">
        <f t="shared" si="4"/>
        <v>8963604</v>
      </c>
      <c r="M21" s="17">
        <f t="shared" si="5"/>
        <v>91.8</v>
      </c>
      <c r="N21" s="13"/>
    </row>
    <row r="22" spans="1:14" s="8" customFormat="1" ht="16.5" customHeight="1">
      <c r="A22" s="9" t="s">
        <v>48</v>
      </c>
      <c r="B22" s="14">
        <v>5445973</v>
      </c>
      <c r="C22" s="14">
        <v>7487371</v>
      </c>
      <c r="D22" s="15">
        <f t="shared" si="0"/>
        <v>72.7</v>
      </c>
      <c r="E22" s="14">
        <v>0</v>
      </c>
      <c r="F22" s="14">
        <v>0</v>
      </c>
      <c r="G22" s="15" t="str">
        <f t="shared" si="1"/>
        <v>　　－　　</v>
      </c>
      <c r="H22" s="14">
        <v>0</v>
      </c>
      <c r="I22" s="14">
        <v>0</v>
      </c>
      <c r="J22" s="15" t="str">
        <f t="shared" si="2"/>
        <v>　　－　　</v>
      </c>
      <c r="K22" s="16">
        <f t="shared" si="3"/>
        <v>5445973</v>
      </c>
      <c r="L22" s="16">
        <f t="shared" si="4"/>
        <v>7487371</v>
      </c>
      <c r="M22" s="17">
        <f t="shared" si="5"/>
        <v>72.7</v>
      </c>
      <c r="N22" s="13"/>
    </row>
    <row r="23" spans="1:13" s="8" customFormat="1" ht="16.5" customHeight="1">
      <c r="A23" s="9" t="s">
        <v>49</v>
      </c>
      <c r="B23" s="20">
        <v>814534</v>
      </c>
      <c r="C23" s="14">
        <v>1204658</v>
      </c>
      <c r="D23" s="15">
        <f t="shared" si="0"/>
        <v>67.6</v>
      </c>
      <c r="E23" s="20">
        <v>0</v>
      </c>
      <c r="F23" s="20">
        <v>0</v>
      </c>
      <c r="G23" s="15" t="str">
        <f t="shared" si="1"/>
        <v>　　－　　</v>
      </c>
      <c r="H23" s="20">
        <v>5315178</v>
      </c>
      <c r="I23" s="20">
        <v>6078860</v>
      </c>
      <c r="J23" s="15">
        <f t="shared" si="2"/>
        <v>87.4</v>
      </c>
      <c r="K23" s="16">
        <f t="shared" si="3"/>
        <v>6129712</v>
      </c>
      <c r="L23" s="16">
        <f t="shared" si="4"/>
        <v>7283518</v>
      </c>
      <c r="M23" s="17">
        <f t="shared" si="5"/>
        <v>84.2</v>
      </c>
    </row>
    <row r="24" spans="1:14" s="8" customFormat="1" ht="16.5" customHeight="1">
      <c r="A24" s="9" t="s">
        <v>50</v>
      </c>
      <c r="B24" s="14">
        <v>115281</v>
      </c>
      <c r="C24" s="14">
        <v>163737</v>
      </c>
      <c r="D24" s="15">
        <f t="shared" si="0"/>
        <v>70.4</v>
      </c>
      <c r="E24" s="14">
        <v>0</v>
      </c>
      <c r="F24" s="14">
        <v>0</v>
      </c>
      <c r="G24" s="15" t="str">
        <f t="shared" si="1"/>
        <v>　　－　　</v>
      </c>
      <c r="H24" s="14">
        <v>7051903</v>
      </c>
      <c r="I24" s="14">
        <v>8069376</v>
      </c>
      <c r="J24" s="15">
        <f t="shared" si="2"/>
        <v>87.4</v>
      </c>
      <c r="K24" s="16">
        <f t="shared" si="3"/>
        <v>7167184</v>
      </c>
      <c r="L24" s="16">
        <f t="shared" si="4"/>
        <v>8233113</v>
      </c>
      <c r="M24" s="17">
        <f t="shared" si="5"/>
        <v>87.1</v>
      </c>
      <c r="N24" s="13"/>
    </row>
    <row r="25" spans="1:14" s="8" customFormat="1" ht="16.5" customHeight="1">
      <c r="A25" s="9" t="s">
        <v>51</v>
      </c>
      <c r="B25" s="14">
        <v>1902677</v>
      </c>
      <c r="C25" s="14">
        <v>3951594</v>
      </c>
      <c r="D25" s="15">
        <f t="shared" si="0"/>
        <v>48.1</v>
      </c>
      <c r="E25" s="14">
        <v>127578</v>
      </c>
      <c r="F25" s="14">
        <v>108670</v>
      </c>
      <c r="G25" s="15">
        <f t="shared" si="1"/>
        <v>117.4</v>
      </c>
      <c r="H25" s="14">
        <v>4476135</v>
      </c>
      <c r="I25" s="14">
        <v>4154719</v>
      </c>
      <c r="J25" s="15">
        <f t="shared" si="2"/>
        <v>107.7</v>
      </c>
      <c r="K25" s="16">
        <f t="shared" si="3"/>
        <v>6506390</v>
      </c>
      <c r="L25" s="16">
        <f t="shared" si="4"/>
        <v>8214983</v>
      </c>
      <c r="M25" s="17">
        <f t="shared" si="5"/>
        <v>79.2</v>
      </c>
      <c r="N25" s="13"/>
    </row>
    <row r="26" spans="1:14" s="8" customFormat="1" ht="16.5" customHeight="1">
      <c r="A26" s="9" t="s">
        <v>52</v>
      </c>
      <c r="B26" s="14">
        <v>1057083</v>
      </c>
      <c r="C26" s="14">
        <v>2243473</v>
      </c>
      <c r="D26" s="15">
        <f>IF(OR(B26=0,C26=0),"　　－　　",ROUND(B26/C26*100,1))</f>
        <v>47.1</v>
      </c>
      <c r="E26" s="14">
        <v>8341</v>
      </c>
      <c r="F26" s="14">
        <v>30631</v>
      </c>
      <c r="G26" s="15">
        <f>IF(OR(E26=0,F26=0),"　　－　　",ROUND(E26/F26*100,1))</f>
        <v>27.2</v>
      </c>
      <c r="H26" s="14">
        <v>3838813</v>
      </c>
      <c r="I26" s="14">
        <v>4180429</v>
      </c>
      <c r="J26" s="15">
        <f>IF(OR(H26=0,I26=0),"　　－　　",ROUND(H26/I26*100,1))</f>
        <v>91.8</v>
      </c>
      <c r="K26" s="16">
        <f t="shared" si="3"/>
        <v>4904237</v>
      </c>
      <c r="L26" s="16">
        <f t="shared" si="4"/>
        <v>6454533</v>
      </c>
      <c r="M26" s="17">
        <f>IF(OR(K26=0,L26=0),"　　－　　",ROUND(K26/L26*100,1))</f>
        <v>76</v>
      </c>
      <c r="N26" s="13"/>
    </row>
    <row r="27" spans="1:13" s="8" customFormat="1" ht="16.5" customHeight="1">
      <c r="A27" s="9" t="s">
        <v>53</v>
      </c>
      <c r="B27" s="14">
        <v>1636054</v>
      </c>
      <c r="C27" s="14">
        <v>2479512</v>
      </c>
      <c r="D27" s="15">
        <f t="shared" si="0"/>
        <v>66</v>
      </c>
      <c r="E27" s="14">
        <v>15940</v>
      </c>
      <c r="F27" s="14">
        <v>28550</v>
      </c>
      <c r="G27" s="15">
        <f t="shared" si="1"/>
        <v>55.8</v>
      </c>
      <c r="H27" s="14">
        <v>3584943</v>
      </c>
      <c r="I27" s="14">
        <v>4293856</v>
      </c>
      <c r="J27" s="15">
        <f t="shared" si="2"/>
        <v>83.5</v>
      </c>
      <c r="K27" s="16">
        <f t="shared" si="3"/>
        <v>5236937</v>
      </c>
      <c r="L27" s="16">
        <f t="shared" si="4"/>
        <v>6801918</v>
      </c>
      <c r="M27" s="17">
        <f t="shared" si="5"/>
        <v>77</v>
      </c>
    </row>
    <row r="28" spans="1:14" s="8" customFormat="1" ht="16.5" customHeight="1">
      <c r="A28" s="1" t="s">
        <v>18</v>
      </c>
      <c r="B28" s="14">
        <v>2947424</v>
      </c>
      <c r="C28" s="14">
        <v>4926764</v>
      </c>
      <c r="D28" s="15">
        <f t="shared" si="0"/>
        <v>59.8</v>
      </c>
      <c r="E28" s="14">
        <v>8005</v>
      </c>
      <c r="F28" s="14">
        <v>1011</v>
      </c>
      <c r="G28" s="15">
        <f t="shared" si="1"/>
        <v>791.8</v>
      </c>
      <c r="H28" s="14">
        <v>1549525</v>
      </c>
      <c r="I28" s="14">
        <v>1829560</v>
      </c>
      <c r="J28" s="15">
        <f t="shared" si="2"/>
        <v>84.7</v>
      </c>
      <c r="K28" s="16">
        <f t="shared" si="3"/>
        <v>4504954</v>
      </c>
      <c r="L28" s="16">
        <f t="shared" si="4"/>
        <v>6757335</v>
      </c>
      <c r="M28" s="17">
        <f t="shared" si="5"/>
        <v>66.7</v>
      </c>
      <c r="N28" s="13"/>
    </row>
    <row r="29" spans="1:14" s="8" customFormat="1" ht="16.5" customHeight="1">
      <c r="A29" s="21" t="s">
        <v>54</v>
      </c>
      <c r="B29" s="14">
        <v>1199992</v>
      </c>
      <c r="C29" s="14">
        <v>1799078</v>
      </c>
      <c r="D29" s="15">
        <f t="shared" si="0"/>
        <v>66.7</v>
      </c>
      <c r="E29" s="14">
        <v>0</v>
      </c>
      <c r="F29" s="14">
        <v>0</v>
      </c>
      <c r="G29" s="15" t="str">
        <f t="shared" si="1"/>
        <v>　　－　　</v>
      </c>
      <c r="H29" s="14">
        <v>4360864</v>
      </c>
      <c r="I29" s="14">
        <v>4787506</v>
      </c>
      <c r="J29" s="15">
        <f t="shared" si="2"/>
        <v>91.1</v>
      </c>
      <c r="K29" s="16">
        <f t="shared" si="3"/>
        <v>5560856</v>
      </c>
      <c r="L29" s="16">
        <f t="shared" si="4"/>
        <v>6586584</v>
      </c>
      <c r="M29" s="17">
        <f t="shared" si="5"/>
        <v>84.4</v>
      </c>
      <c r="N29" s="13"/>
    </row>
    <row r="30" spans="1:14" s="8" customFormat="1" ht="16.5" customHeight="1">
      <c r="A30" s="21" t="s">
        <v>55</v>
      </c>
      <c r="B30" s="14">
        <v>375680</v>
      </c>
      <c r="C30" s="14">
        <v>582535</v>
      </c>
      <c r="D30" s="15">
        <f t="shared" si="0"/>
        <v>64.5</v>
      </c>
      <c r="E30" s="14">
        <v>0</v>
      </c>
      <c r="F30" s="14">
        <v>0</v>
      </c>
      <c r="G30" s="15" t="str">
        <f t="shared" si="1"/>
        <v>　　－　　</v>
      </c>
      <c r="H30" s="14">
        <v>5924137</v>
      </c>
      <c r="I30" s="14">
        <v>5863372</v>
      </c>
      <c r="J30" s="15">
        <f t="shared" si="2"/>
        <v>101</v>
      </c>
      <c r="K30" s="16">
        <f t="shared" si="3"/>
        <v>6299817</v>
      </c>
      <c r="L30" s="16">
        <f t="shared" si="4"/>
        <v>6445907</v>
      </c>
      <c r="M30" s="17">
        <f t="shared" si="5"/>
        <v>97.7</v>
      </c>
      <c r="N30" s="13"/>
    </row>
    <row r="31" spans="1:14" s="8" customFormat="1" ht="16.5" customHeight="1">
      <c r="A31" s="19" t="s">
        <v>56</v>
      </c>
      <c r="B31" s="14">
        <v>2304231</v>
      </c>
      <c r="C31" s="14">
        <v>3741114</v>
      </c>
      <c r="D31" s="15">
        <f t="shared" si="0"/>
        <v>61.6</v>
      </c>
      <c r="E31" s="14">
        <v>0</v>
      </c>
      <c r="F31" s="14">
        <v>0</v>
      </c>
      <c r="G31" s="15" t="str">
        <f t="shared" si="1"/>
        <v>　　－　　</v>
      </c>
      <c r="H31" s="14">
        <v>9042340</v>
      </c>
      <c r="I31" s="14">
        <v>10650529</v>
      </c>
      <c r="J31" s="15">
        <f t="shared" si="2"/>
        <v>84.9</v>
      </c>
      <c r="K31" s="16">
        <f t="shared" si="3"/>
        <v>11346571</v>
      </c>
      <c r="L31" s="16">
        <f t="shared" si="4"/>
        <v>14391643</v>
      </c>
      <c r="M31" s="17">
        <f t="shared" si="5"/>
        <v>78.8</v>
      </c>
      <c r="N31" s="13"/>
    </row>
    <row r="32" spans="1:14" s="8" customFormat="1" ht="16.5" customHeight="1">
      <c r="A32" s="19" t="s">
        <v>57</v>
      </c>
      <c r="B32" s="14">
        <v>737578</v>
      </c>
      <c r="C32" s="14">
        <v>1200349</v>
      </c>
      <c r="D32" s="15">
        <f t="shared" si="0"/>
        <v>61.4</v>
      </c>
      <c r="E32" s="14">
        <v>0</v>
      </c>
      <c r="F32" s="14">
        <v>0</v>
      </c>
      <c r="G32" s="15" t="str">
        <f t="shared" si="1"/>
        <v>　　－　　</v>
      </c>
      <c r="H32" s="14">
        <v>3286955</v>
      </c>
      <c r="I32" s="14">
        <v>3885240</v>
      </c>
      <c r="J32" s="15">
        <f t="shared" si="2"/>
        <v>84.6</v>
      </c>
      <c r="K32" s="16">
        <f t="shared" si="3"/>
        <v>4024533</v>
      </c>
      <c r="L32" s="16">
        <f t="shared" si="4"/>
        <v>5085589</v>
      </c>
      <c r="M32" s="17">
        <f t="shared" si="5"/>
        <v>79.1</v>
      </c>
      <c r="N32" s="13"/>
    </row>
    <row r="33" spans="1:14" s="8" customFormat="1" ht="16.5" customHeight="1">
      <c r="A33" s="19" t="s">
        <v>58</v>
      </c>
      <c r="B33" s="14">
        <v>1125177</v>
      </c>
      <c r="C33" s="14">
        <v>1983232</v>
      </c>
      <c r="D33" s="15">
        <f t="shared" si="0"/>
        <v>56.7</v>
      </c>
      <c r="E33" s="14">
        <v>329</v>
      </c>
      <c r="F33" s="14">
        <v>5414</v>
      </c>
      <c r="G33" s="15">
        <f t="shared" si="1"/>
        <v>6.1</v>
      </c>
      <c r="H33" s="14">
        <v>2088940</v>
      </c>
      <c r="I33" s="14">
        <v>2628097</v>
      </c>
      <c r="J33" s="15">
        <f t="shared" si="2"/>
        <v>79.5</v>
      </c>
      <c r="K33" s="16">
        <f t="shared" si="3"/>
        <v>3214446</v>
      </c>
      <c r="L33" s="16">
        <f t="shared" si="4"/>
        <v>4616743</v>
      </c>
      <c r="M33" s="17">
        <f t="shared" si="5"/>
        <v>69.6</v>
      </c>
      <c r="N33" s="13"/>
    </row>
    <row r="34" spans="1:14" s="8" customFormat="1" ht="16.5" customHeight="1">
      <c r="A34" s="19" t="s">
        <v>59</v>
      </c>
      <c r="B34" s="14">
        <v>2314483</v>
      </c>
      <c r="C34" s="14">
        <v>4261951</v>
      </c>
      <c r="D34" s="15">
        <f t="shared" si="0"/>
        <v>54.3</v>
      </c>
      <c r="E34" s="14">
        <v>0</v>
      </c>
      <c r="F34" s="14">
        <v>0</v>
      </c>
      <c r="G34" s="15" t="str">
        <f t="shared" si="1"/>
        <v>　　－　　</v>
      </c>
      <c r="H34" s="14">
        <v>348710</v>
      </c>
      <c r="I34" s="14">
        <v>485341</v>
      </c>
      <c r="J34" s="15">
        <f t="shared" si="2"/>
        <v>71.8</v>
      </c>
      <c r="K34" s="16">
        <f t="shared" si="3"/>
        <v>2663193</v>
      </c>
      <c r="L34" s="16">
        <f t="shared" si="4"/>
        <v>4747292</v>
      </c>
      <c r="M34" s="17">
        <f t="shared" si="5"/>
        <v>56.1</v>
      </c>
      <c r="N34" s="13"/>
    </row>
    <row r="35" spans="1:14" s="8" customFormat="1" ht="16.5" customHeight="1">
      <c r="A35" s="19" t="s">
        <v>60</v>
      </c>
      <c r="B35" s="14">
        <v>581518</v>
      </c>
      <c r="C35" s="14">
        <v>1133987</v>
      </c>
      <c r="D35" s="15">
        <f t="shared" si="0"/>
        <v>51.3</v>
      </c>
      <c r="E35" s="14">
        <v>12077</v>
      </c>
      <c r="F35" s="14">
        <v>10918</v>
      </c>
      <c r="G35" s="15">
        <f t="shared" si="1"/>
        <v>110.6</v>
      </c>
      <c r="H35" s="14">
        <v>2845042</v>
      </c>
      <c r="I35" s="14">
        <v>3202079</v>
      </c>
      <c r="J35" s="15">
        <f t="shared" si="2"/>
        <v>88.8</v>
      </c>
      <c r="K35" s="16">
        <f t="shared" si="3"/>
        <v>3438637</v>
      </c>
      <c r="L35" s="16">
        <f t="shared" si="4"/>
        <v>4346984</v>
      </c>
      <c r="M35" s="17">
        <f t="shared" si="5"/>
        <v>79.1</v>
      </c>
      <c r="N35" s="13"/>
    </row>
    <row r="36" spans="1:14" s="8" customFormat="1" ht="16.5" customHeight="1">
      <c r="A36" s="19" t="s">
        <v>61</v>
      </c>
      <c r="B36" s="14">
        <v>3110541</v>
      </c>
      <c r="C36" s="14">
        <v>5128981</v>
      </c>
      <c r="D36" s="15">
        <f t="shared" si="0"/>
        <v>60.6</v>
      </c>
      <c r="E36" s="14">
        <v>0</v>
      </c>
      <c r="F36" s="14">
        <v>0</v>
      </c>
      <c r="G36" s="15" t="str">
        <f t="shared" si="1"/>
        <v>　　－　　</v>
      </c>
      <c r="H36" s="14">
        <v>0</v>
      </c>
      <c r="I36" s="14">
        <v>0</v>
      </c>
      <c r="J36" s="15" t="str">
        <f t="shared" si="2"/>
        <v>　　－　　</v>
      </c>
      <c r="K36" s="16">
        <f t="shared" si="3"/>
        <v>3110541</v>
      </c>
      <c r="L36" s="16">
        <f t="shared" si="4"/>
        <v>5128981</v>
      </c>
      <c r="M36" s="17">
        <f t="shared" si="5"/>
        <v>60.6</v>
      </c>
      <c r="N36" s="13"/>
    </row>
    <row r="37" spans="1:14" s="8" customFormat="1" ht="16.5" customHeight="1">
      <c r="A37" s="19" t="s">
        <v>62</v>
      </c>
      <c r="B37" s="14">
        <v>476096</v>
      </c>
      <c r="C37" s="14">
        <v>660876</v>
      </c>
      <c r="D37" s="15">
        <f t="shared" si="0"/>
        <v>72</v>
      </c>
      <c r="E37" s="14">
        <v>16107</v>
      </c>
      <c r="F37" s="14">
        <v>32043</v>
      </c>
      <c r="G37" s="15">
        <f t="shared" si="1"/>
        <v>50.3</v>
      </c>
      <c r="H37" s="14">
        <v>2374230</v>
      </c>
      <c r="I37" s="14">
        <v>2750597</v>
      </c>
      <c r="J37" s="15">
        <f t="shared" si="2"/>
        <v>86.3</v>
      </c>
      <c r="K37" s="16">
        <f t="shared" si="3"/>
        <v>2866433</v>
      </c>
      <c r="L37" s="16">
        <f t="shared" si="4"/>
        <v>3443516</v>
      </c>
      <c r="M37" s="17">
        <f t="shared" si="5"/>
        <v>83.2</v>
      </c>
      <c r="N37" s="13"/>
    </row>
    <row r="38" spans="1:14" s="8" customFormat="1" ht="16.5" customHeight="1">
      <c r="A38" s="19" t="s">
        <v>63</v>
      </c>
      <c r="B38" s="14">
        <v>1014589</v>
      </c>
      <c r="C38" s="14">
        <v>1742520</v>
      </c>
      <c r="D38" s="15">
        <f t="shared" si="0"/>
        <v>58.2</v>
      </c>
      <c r="E38" s="14">
        <v>3104</v>
      </c>
      <c r="F38" s="14">
        <v>2824</v>
      </c>
      <c r="G38" s="15">
        <f t="shared" si="1"/>
        <v>109.9</v>
      </c>
      <c r="H38" s="14">
        <v>3228657</v>
      </c>
      <c r="I38" s="14">
        <v>3699587</v>
      </c>
      <c r="J38" s="15">
        <f t="shared" si="2"/>
        <v>87.3</v>
      </c>
      <c r="K38" s="16">
        <f t="shared" si="3"/>
        <v>4246350</v>
      </c>
      <c r="L38" s="16">
        <f t="shared" si="4"/>
        <v>5444931</v>
      </c>
      <c r="M38" s="17">
        <f t="shared" si="5"/>
        <v>78</v>
      </c>
      <c r="N38" s="13"/>
    </row>
    <row r="39" spans="1:14" s="8" customFormat="1" ht="18" customHeight="1">
      <c r="A39" s="22" t="s">
        <v>75</v>
      </c>
      <c r="B39" s="23">
        <f>SUM(B4:B38)</f>
        <v>136821372</v>
      </c>
      <c r="C39" s="24">
        <f>SUM(C4:C38)</f>
        <v>194194966</v>
      </c>
      <c r="D39" s="25">
        <f t="shared" si="0"/>
        <v>70.5</v>
      </c>
      <c r="E39" s="23">
        <f>SUM(E4:E38)</f>
        <v>1917205</v>
      </c>
      <c r="F39" s="23">
        <f>SUM(F4:F38)</f>
        <v>2671121</v>
      </c>
      <c r="G39" s="25">
        <f t="shared" si="1"/>
        <v>71.8</v>
      </c>
      <c r="H39" s="23">
        <f>SUM(H4:H38)</f>
        <v>308331104</v>
      </c>
      <c r="I39" s="23">
        <f>SUM(I4:I38)</f>
        <v>345089987</v>
      </c>
      <c r="J39" s="25">
        <f t="shared" si="2"/>
        <v>89.3</v>
      </c>
      <c r="K39" s="23">
        <f>SUM(K4:K38)</f>
        <v>447069681</v>
      </c>
      <c r="L39" s="23">
        <f>SUM(L4:L38)</f>
        <v>541956074</v>
      </c>
      <c r="M39" s="25">
        <f t="shared" si="5"/>
        <v>82.5</v>
      </c>
      <c r="N39" s="13"/>
    </row>
    <row r="40" spans="1:13" s="8" customFormat="1" ht="16.5" customHeight="1">
      <c r="A40" s="9" t="s">
        <v>64</v>
      </c>
      <c r="B40" s="14">
        <v>416052</v>
      </c>
      <c r="C40" s="14">
        <v>687547</v>
      </c>
      <c r="D40" s="15">
        <f aca="true" t="shared" si="6" ref="D40:D68">IF(OR(B40=0,C40=0),"　　－　　",ROUND(B40/C40*100,1))</f>
        <v>60.5</v>
      </c>
      <c r="E40" s="14">
        <v>19723</v>
      </c>
      <c r="F40" s="14">
        <v>62669</v>
      </c>
      <c r="G40" s="15">
        <f aca="true" t="shared" si="7" ref="G40:G67">IF(OR(E40=0,F40=0),"　　－　　",ROUND(E40/F40*100,1))</f>
        <v>31.5</v>
      </c>
      <c r="H40" s="14">
        <v>2406295</v>
      </c>
      <c r="I40" s="14">
        <v>3114533</v>
      </c>
      <c r="J40" s="15">
        <f aca="true" t="shared" si="8" ref="J40:J67">IF(OR(H40=0,I40=0),"　　－　　",ROUND(H40/I40*100,1))</f>
        <v>77.3</v>
      </c>
      <c r="K40" s="16">
        <f>+B40+E40+H40</f>
        <v>2842070</v>
      </c>
      <c r="L40" s="16">
        <f>+C40+F40+I40</f>
        <v>3864749</v>
      </c>
      <c r="M40" s="11">
        <f aca="true" t="shared" si="9" ref="M40:M67">IF(OR(K40=0,L40=0),"　　－　　",ROUND(K40/L40*100,1))</f>
        <v>73.5</v>
      </c>
    </row>
    <row r="41" spans="1:13" s="8" customFormat="1" ht="16.5" customHeight="1">
      <c r="A41" s="9" t="s">
        <v>65</v>
      </c>
      <c r="B41" s="14">
        <v>603333</v>
      </c>
      <c r="C41" s="14">
        <v>778382</v>
      </c>
      <c r="D41" s="15">
        <f t="shared" si="6"/>
        <v>77.5</v>
      </c>
      <c r="E41" s="14">
        <v>0</v>
      </c>
      <c r="F41" s="14">
        <v>0</v>
      </c>
      <c r="G41" s="15" t="str">
        <f t="shared" si="7"/>
        <v>　　－　　</v>
      </c>
      <c r="H41" s="14">
        <v>2133899</v>
      </c>
      <c r="I41" s="14">
        <v>2347172</v>
      </c>
      <c r="J41" s="15">
        <f t="shared" si="8"/>
        <v>90.9</v>
      </c>
      <c r="K41" s="16">
        <f>+B41+E41+H41</f>
        <v>2737232</v>
      </c>
      <c r="L41" s="16">
        <f>+C41+F41+I41</f>
        <v>3125554</v>
      </c>
      <c r="M41" s="17">
        <f t="shared" si="9"/>
        <v>87.6</v>
      </c>
    </row>
    <row r="42" spans="1:13" s="8" customFormat="1" ht="16.5" customHeight="1">
      <c r="A42" s="19" t="s">
        <v>66</v>
      </c>
      <c r="B42" s="20">
        <v>3012942</v>
      </c>
      <c r="C42" s="20">
        <v>4106947</v>
      </c>
      <c r="D42" s="15">
        <f t="shared" si="6"/>
        <v>73.4</v>
      </c>
      <c r="E42" s="20">
        <v>2179</v>
      </c>
      <c r="F42" s="20">
        <v>6700</v>
      </c>
      <c r="G42" s="15">
        <f t="shared" si="7"/>
        <v>32.5</v>
      </c>
      <c r="H42" s="20">
        <v>392494</v>
      </c>
      <c r="I42" s="20">
        <v>411738</v>
      </c>
      <c r="J42" s="15">
        <f t="shared" si="8"/>
        <v>95.3</v>
      </c>
      <c r="K42" s="16">
        <f aca="true" t="shared" si="10" ref="K42:K66">+B42+E42+H42</f>
        <v>3407615</v>
      </c>
      <c r="L42" s="16">
        <f aca="true" t="shared" si="11" ref="L42:L66">+C42+F42+I42</f>
        <v>4525385</v>
      </c>
      <c r="M42" s="17">
        <f t="shared" si="9"/>
        <v>75.3</v>
      </c>
    </row>
    <row r="43" spans="1:13" s="8" customFormat="1" ht="16.5" customHeight="1">
      <c r="A43" s="19" t="s">
        <v>67</v>
      </c>
      <c r="B43" s="14">
        <v>2447268</v>
      </c>
      <c r="C43" s="14">
        <v>3209171</v>
      </c>
      <c r="D43" s="15">
        <f t="shared" si="6"/>
        <v>76.3</v>
      </c>
      <c r="E43" s="14">
        <v>0</v>
      </c>
      <c r="F43" s="14">
        <v>0</v>
      </c>
      <c r="G43" s="15" t="str">
        <f t="shared" si="7"/>
        <v>　　－　　</v>
      </c>
      <c r="H43" s="14">
        <v>163715</v>
      </c>
      <c r="I43" s="14">
        <v>191462</v>
      </c>
      <c r="J43" s="15">
        <f t="shared" si="8"/>
        <v>85.5</v>
      </c>
      <c r="K43" s="16">
        <f t="shared" si="10"/>
        <v>2610983</v>
      </c>
      <c r="L43" s="16">
        <f t="shared" si="11"/>
        <v>3400633</v>
      </c>
      <c r="M43" s="17">
        <f t="shared" si="9"/>
        <v>76.8</v>
      </c>
    </row>
    <row r="44" spans="1:13" s="8" customFormat="1" ht="16.5" customHeight="1">
      <c r="A44" s="19" t="s">
        <v>68</v>
      </c>
      <c r="B44" s="14">
        <v>1733092</v>
      </c>
      <c r="C44" s="14">
        <v>3043626</v>
      </c>
      <c r="D44" s="15">
        <f t="shared" si="6"/>
        <v>56.9</v>
      </c>
      <c r="E44" s="14">
        <v>0</v>
      </c>
      <c r="F44" s="14">
        <v>0</v>
      </c>
      <c r="G44" s="15" t="str">
        <f t="shared" si="7"/>
        <v>　　－　　</v>
      </c>
      <c r="H44" s="14">
        <v>215671</v>
      </c>
      <c r="I44" s="14">
        <v>311319</v>
      </c>
      <c r="J44" s="15">
        <f t="shared" si="8"/>
        <v>69.3</v>
      </c>
      <c r="K44" s="16">
        <f t="shared" si="10"/>
        <v>1948763</v>
      </c>
      <c r="L44" s="16">
        <f t="shared" si="11"/>
        <v>3354945</v>
      </c>
      <c r="M44" s="17">
        <f t="shared" si="9"/>
        <v>58.1</v>
      </c>
    </row>
    <row r="45" spans="1:13" s="8" customFormat="1" ht="16.5" customHeight="1">
      <c r="A45" s="19" t="s">
        <v>69</v>
      </c>
      <c r="B45" s="14">
        <v>939766</v>
      </c>
      <c r="C45" s="14">
        <v>1452537</v>
      </c>
      <c r="D45" s="15">
        <f t="shared" si="6"/>
        <v>64.7</v>
      </c>
      <c r="E45" s="14">
        <v>298</v>
      </c>
      <c r="F45" s="14">
        <v>252</v>
      </c>
      <c r="G45" s="15">
        <f t="shared" si="7"/>
        <v>118.3</v>
      </c>
      <c r="H45" s="14">
        <v>1558195</v>
      </c>
      <c r="I45" s="14">
        <v>1943025</v>
      </c>
      <c r="J45" s="15">
        <f t="shared" si="8"/>
        <v>80.2</v>
      </c>
      <c r="K45" s="16">
        <f t="shared" si="10"/>
        <v>2498259</v>
      </c>
      <c r="L45" s="16">
        <f t="shared" si="11"/>
        <v>3395814</v>
      </c>
      <c r="M45" s="17">
        <f t="shared" si="9"/>
        <v>73.6</v>
      </c>
    </row>
    <row r="46" spans="1:13" s="8" customFormat="1" ht="16.5" customHeight="1">
      <c r="A46" s="19" t="s">
        <v>70</v>
      </c>
      <c r="B46" s="14">
        <v>374048</v>
      </c>
      <c r="C46" s="14">
        <v>622804</v>
      </c>
      <c r="D46" s="15">
        <f t="shared" si="6"/>
        <v>60.1</v>
      </c>
      <c r="E46" s="14">
        <v>77607</v>
      </c>
      <c r="F46" s="14">
        <v>99495</v>
      </c>
      <c r="G46" s="15">
        <f t="shared" si="7"/>
        <v>78</v>
      </c>
      <c r="H46" s="14">
        <v>2365407</v>
      </c>
      <c r="I46" s="14">
        <v>2530474</v>
      </c>
      <c r="J46" s="15">
        <f t="shared" si="8"/>
        <v>93.5</v>
      </c>
      <c r="K46" s="16">
        <f t="shared" si="10"/>
        <v>2817062</v>
      </c>
      <c r="L46" s="16">
        <f t="shared" si="11"/>
        <v>3252773</v>
      </c>
      <c r="M46" s="17">
        <f t="shared" si="9"/>
        <v>86.6</v>
      </c>
    </row>
    <row r="47" spans="1:13" s="8" customFormat="1" ht="16.5" customHeight="1">
      <c r="A47" s="19" t="s">
        <v>71</v>
      </c>
      <c r="B47" s="14">
        <v>160103</v>
      </c>
      <c r="C47" s="14">
        <v>256074</v>
      </c>
      <c r="D47" s="15">
        <f t="shared" si="6"/>
        <v>62.5</v>
      </c>
      <c r="E47" s="14">
        <v>32912</v>
      </c>
      <c r="F47" s="14">
        <v>36175</v>
      </c>
      <c r="G47" s="15">
        <f t="shared" si="7"/>
        <v>91</v>
      </c>
      <c r="H47" s="14">
        <v>3469947</v>
      </c>
      <c r="I47" s="14">
        <v>3390788</v>
      </c>
      <c r="J47" s="15">
        <f t="shared" si="8"/>
        <v>102.3</v>
      </c>
      <c r="K47" s="16">
        <f t="shared" si="10"/>
        <v>3662962</v>
      </c>
      <c r="L47" s="16">
        <f t="shared" si="11"/>
        <v>3683037</v>
      </c>
      <c r="M47" s="17">
        <f t="shared" si="9"/>
        <v>99.5</v>
      </c>
    </row>
    <row r="48" spans="1:13" s="8" customFormat="1" ht="16.5" customHeight="1">
      <c r="A48" s="9" t="s">
        <v>72</v>
      </c>
      <c r="B48" s="14">
        <v>90315</v>
      </c>
      <c r="C48" s="14">
        <v>110773</v>
      </c>
      <c r="D48" s="15">
        <f t="shared" si="6"/>
        <v>81.5</v>
      </c>
      <c r="E48" s="14">
        <v>0</v>
      </c>
      <c r="F48" s="14">
        <v>0</v>
      </c>
      <c r="G48" s="15" t="str">
        <f t="shared" si="7"/>
        <v>　　－　　</v>
      </c>
      <c r="H48" s="14">
        <v>2212649</v>
      </c>
      <c r="I48" s="14">
        <v>2467012</v>
      </c>
      <c r="J48" s="15">
        <f t="shared" si="8"/>
        <v>89.7</v>
      </c>
      <c r="K48" s="16">
        <f t="shared" si="10"/>
        <v>2302964</v>
      </c>
      <c r="L48" s="16">
        <f t="shared" si="11"/>
        <v>2577785</v>
      </c>
      <c r="M48" s="17">
        <f t="shared" si="9"/>
        <v>89.3</v>
      </c>
    </row>
    <row r="49" spans="1:13" s="8" customFormat="1" ht="16.5" customHeight="1">
      <c r="A49" s="19" t="s">
        <v>73</v>
      </c>
      <c r="B49" s="14">
        <v>106252</v>
      </c>
      <c r="C49" s="14">
        <v>154421</v>
      </c>
      <c r="D49" s="15">
        <f t="shared" si="6"/>
        <v>68.8</v>
      </c>
      <c r="E49" s="14">
        <v>0</v>
      </c>
      <c r="F49" s="14">
        <v>0</v>
      </c>
      <c r="G49" s="15" t="str">
        <f t="shared" si="7"/>
        <v>　　－　　</v>
      </c>
      <c r="H49" s="14">
        <v>1984539</v>
      </c>
      <c r="I49" s="14">
        <v>2204908</v>
      </c>
      <c r="J49" s="15">
        <f t="shared" si="8"/>
        <v>90</v>
      </c>
      <c r="K49" s="16">
        <f t="shared" si="10"/>
        <v>2090791</v>
      </c>
      <c r="L49" s="16">
        <f t="shared" si="11"/>
        <v>2359329</v>
      </c>
      <c r="M49" s="17">
        <f t="shared" si="9"/>
        <v>88.6</v>
      </c>
    </row>
    <row r="50" spans="1:13" s="8" customFormat="1" ht="16.5" customHeight="1">
      <c r="A50" s="9" t="s">
        <v>74</v>
      </c>
      <c r="B50" s="14">
        <v>1444853</v>
      </c>
      <c r="C50" s="14">
        <v>1936739</v>
      </c>
      <c r="D50" s="15">
        <f t="shared" si="6"/>
        <v>74.6</v>
      </c>
      <c r="E50" s="14">
        <v>0</v>
      </c>
      <c r="F50" s="14">
        <v>0</v>
      </c>
      <c r="G50" s="15" t="str">
        <f t="shared" si="7"/>
        <v>　　－　　</v>
      </c>
      <c r="H50" s="14">
        <v>0</v>
      </c>
      <c r="I50" s="14">
        <v>0</v>
      </c>
      <c r="J50" s="15" t="str">
        <f t="shared" si="8"/>
        <v>　　－　　</v>
      </c>
      <c r="K50" s="16">
        <f t="shared" si="10"/>
        <v>1444853</v>
      </c>
      <c r="L50" s="16">
        <f t="shared" si="11"/>
        <v>1936739</v>
      </c>
      <c r="M50" s="17">
        <f t="shared" si="9"/>
        <v>74.6</v>
      </c>
    </row>
    <row r="51" spans="1:13" s="8" customFormat="1" ht="15.75" customHeight="1">
      <c r="A51" s="19" t="s">
        <v>0</v>
      </c>
      <c r="B51" s="14">
        <v>1508924</v>
      </c>
      <c r="C51" s="14">
        <v>2414950</v>
      </c>
      <c r="D51" s="15">
        <f t="shared" si="6"/>
        <v>62.5</v>
      </c>
      <c r="E51" s="14">
        <v>0</v>
      </c>
      <c r="F51" s="14">
        <v>0</v>
      </c>
      <c r="G51" s="15" t="str">
        <f t="shared" si="7"/>
        <v>　　－　　</v>
      </c>
      <c r="H51" s="14">
        <v>55877</v>
      </c>
      <c r="I51" s="14">
        <v>88002</v>
      </c>
      <c r="J51" s="15">
        <f t="shared" si="8"/>
        <v>63.5</v>
      </c>
      <c r="K51" s="16">
        <f t="shared" si="10"/>
        <v>1564801</v>
      </c>
      <c r="L51" s="16">
        <f t="shared" si="11"/>
        <v>2502952</v>
      </c>
      <c r="M51" s="17">
        <f t="shared" si="9"/>
        <v>62.5</v>
      </c>
    </row>
    <row r="52" spans="1:13" s="8" customFormat="1" ht="16.5" customHeight="1">
      <c r="A52" s="19" t="s">
        <v>1</v>
      </c>
      <c r="B52" s="14">
        <v>451751</v>
      </c>
      <c r="C52" s="14">
        <v>706564</v>
      </c>
      <c r="D52" s="15">
        <f t="shared" si="6"/>
        <v>63.9</v>
      </c>
      <c r="E52" s="14">
        <v>3778</v>
      </c>
      <c r="F52" s="14">
        <v>2674</v>
      </c>
      <c r="G52" s="15">
        <f t="shared" si="7"/>
        <v>141.3</v>
      </c>
      <c r="H52" s="14">
        <v>1948249</v>
      </c>
      <c r="I52" s="14">
        <v>2171710</v>
      </c>
      <c r="J52" s="15">
        <f t="shared" si="8"/>
        <v>89.7</v>
      </c>
      <c r="K52" s="16">
        <f t="shared" si="10"/>
        <v>2403778</v>
      </c>
      <c r="L52" s="16">
        <f t="shared" si="11"/>
        <v>2880948</v>
      </c>
      <c r="M52" s="17">
        <f t="shared" si="9"/>
        <v>83.4</v>
      </c>
    </row>
    <row r="53" spans="1:13" s="8" customFormat="1" ht="16.5" customHeight="1">
      <c r="A53" s="19" t="s">
        <v>2</v>
      </c>
      <c r="B53" s="14">
        <v>330472</v>
      </c>
      <c r="C53" s="14">
        <v>693266</v>
      </c>
      <c r="D53" s="15">
        <f t="shared" si="6"/>
        <v>47.7</v>
      </c>
      <c r="E53" s="14">
        <v>0</v>
      </c>
      <c r="F53" s="14">
        <v>0</v>
      </c>
      <c r="G53" s="15" t="str">
        <f t="shared" si="7"/>
        <v>　　－　　</v>
      </c>
      <c r="H53" s="14">
        <v>723624</v>
      </c>
      <c r="I53" s="14">
        <v>1401045</v>
      </c>
      <c r="J53" s="15">
        <f t="shared" si="8"/>
        <v>51.6</v>
      </c>
      <c r="K53" s="16">
        <f t="shared" si="10"/>
        <v>1054096</v>
      </c>
      <c r="L53" s="16">
        <f t="shared" si="11"/>
        <v>2094311</v>
      </c>
      <c r="M53" s="17">
        <f t="shared" si="9"/>
        <v>50.3</v>
      </c>
    </row>
    <row r="54" spans="1:14" s="8" customFormat="1" ht="16.5" customHeight="1">
      <c r="A54" s="19" t="s">
        <v>3</v>
      </c>
      <c r="B54" s="14">
        <v>528828</v>
      </c>
      <c r="C54" s="14">
        <v>942589</v>
      </c>
      <c r="D54" s="15">
        <f>IF(OR(B54=0,C54=0),"　　－　　",ROUND(B54/C54*100,1))</f>
        <v>56.1</v>
      </c>
      <c r="E54" s="14">
        <v>38</v>
      </c>
      <c r="F54" s="14">
        <v>57</v>
      </c>
      <c r="G54" s="15">
        <f t="shared" si="7"/>
        <v>66.7</v>
      </c>
      <c r="H54" s="14">
        <v>1114911</v>
      </c>
      <c r="I54" s="14">
        <v>1268938</v>
      </c>
      <c r="J54" s="15">
        <f>IF(OR(H54=0,I54=0),"　　－　　",ROUND(H54/I54*100,1))</f>
        <v>87.9</v>
      </c>
      <c r="K54" s="16">
        <f t="shared" si="10"/>
        <v>1643777</v>
      </c>
      <c r="L54" s="16">
        <f t="shared" si="11"/>
        <v>2211584</v>
      </c>
      <c r="M54" s="17">
        <f t="shared" si="9"/>
        <v>74.3</v>
      </c>
      <c r="N54" s="13"/>
    </row>
    <row r="55" spans="1:14" s="8" customFormat="1" ht="16.5" customHeight="1">
      <c r="A55" s="19" t="s">
        <v>4</v>
      </c>
      <c r="B55" s="14">
        <v>1446947</v>
      </c>
      <c r="C55" s="14">
        <v>2124728</v>
      </c>
      <c r="D55" s="15">
        <f t="shared" si="6"/>
        <v>68.1</v>
      </c>
      <c r="E55" s="14">
        <v>10039</v>
      </c>
      <c r="F55" s="14">
        <v>3945</v>
      </c>
      <c r="G55" s="15">
        <f t="shared" si="7"/>
        <v>254.5</v>
      </c>
      <c r="H55" s="14">
        <v>414011</v>
      </c>
      <c r="I55" s="14">
        <v>483747</v>
      </c>
      <c r="J55" s="15">
        <f t="shared" si="8"/>
        <v>85.6</v>
      </c>
      <c r="K55" s="16">
        <f t="shared" si="10"/>
        <v>1870997</v>
      </c>
      <c r="L55" s="16">
        <f t="shared" si="11"/>
        <v>2612420</v>
      </c>
      <c r="M55" s="17">
        <f t="shared" si="9"/>
        <v>71.6</v>
      </c>
      <c r="N55" s="13"/>
    </row>
    <row r="56" spans="1:14" s="8" customFormat="1" ht="16.5" customHeight="1">
      <c r="A56" s="19" t="s">
        <v>5</v>
      </c>
      <c r="B56" s="14">
        <v>338000</v>
      </c>
      <c r="C56" s="14">
        <v>556638</v>
      </c>
      <c r="D56" s="15">
        <f t="shared" si="6"/>
        <v>60.7</v>
      </c>
      <c r="E56" s="14">
        <v>70646</v>
      </c>
      <c r="F56" s="14">
        <v>114075</v>
      </c>
      <c r="G56" s="15">
        <f t="shared" si="7"/>
        <v>61.9</v>
      </c>
      <c r="H56" s="14">
        <v>912154</v>
      </c>
      <c r="I56" s="14">
        <v>1070045</v>
      </c>
      <c r="J56" s="15">
        <f t="shared" si="8"/>
        <v>85.2</v>
      </c>
      <c r="K56" s="16">
        <f t="shared" si="10"/>
        <v>1320800</v>
      </c>
      <c r="L56" s="16">
        <f t="shared" si="11"/>
        <v>1740758</v>
      </c>
      <c r="M56" s="17">
        <f t="shared" si="9"/>
        <v>75.9</v>
      </c>
      <c r="N56" s="13"/>
    </row>
    <row r="57" spans="1:13" s="8" customFormat="1" ht="16.5" customHeight="1">
      <c r="A57" s="19" t="s">
        <v>6</v>
      </c>
      <c r="B57" s="14">
        <v>1722535</v>
      </c>
      <c r="C57" s="14">
        <v>2186979</v>
      </c>
      <c r="D57" s="15">
        <f t="shared" si="6"/>
        <v>78.8</v>
      </c>
      <c r="E57" s="14">
        <v>19976</v>
      </c>
      <c r="F57" s="14">
        <v>38106</v>
      </c>
      <c r="G57" s="15">
        <f t="shared" si="7"/>
        <v>52.4</v>
      </c>
      <c r="H57" s="14">
        <v>0</v>
      </c>
      <c r="I57" s="14">
        <v>0</v>
      </c>
      <c r="J57" s="15" t="str">
        <f t="shared" si="8"/>
        <v>　　－　　</v>
      </c>
      <c r="K57" s="16">
        <f t="shared" si="10"/>
        <v>1742511</v>
      </c>
      <c r="L57" s="16">
        <f t="shared" si="11"/>
        <v>2225085</v>
      </c>
      <c r="M57" s="17">
        <f t="shared" si="9"/>
        <v>78.3</v>
      </c>
    </row>
    <row r="58" spans="1:13" s="8" customFormat="1" ht="16.5" customHeight="1">
      <c r="A58" s="19" t="s">
        <v>7</v>
      </c>
      <c r="B58" s="14">
        <v>997409</v>
      </c>
      <c r="C58" s="14">
        <v>1310558</v>
      </c>
      <c r="D58" s="15">
        <f t="shared" si="6"/>
        <v>76.1</v>
      </c>
      <c r="E58" s="14">
        <v>0</v>
      </c>
      <c r="F58" s="14">
        <v>0</v>
      </c>
      <c r="G58" s="15" t="str">
        <f t="shared" si="7"/>
        <v>　　－　　</v>
      </c>
      <c r="H58" s="14">
        <v>70357</v>
      </c>
      <c r="I58" s="14">
        <v>104649</v>
      </c>
      <c r="J58" s="15">
        <f t="shared" si="8"/>
        <v>67.2</v>
      </c>
      <c r="K58" s="16">
        <f t="shared" si="10"/>
        <v>1067766</v>
      </c>
      <c r="L58" s="16">
        <f t="shared" si="11"/>
        <v>1415207</v>
      </c>
      <c r="M58" s="17">
        <f t="shared" si="9"/>
        <v>75.4</v>
      </c>
    </row>
    <row r="59" spans="1:14" s="8" customFormat="1" ht="16.5" customHeight="1">
      <c r="A59" s="9" t="s">
        <v>8</v>
      </c>
      <c r="B59" s="14">
        <v>217242</v>
      </c>
      <c r="C59" s="14">
        <v>355702</v>
      </c>
      <c r="D59" s="15">
        <f t="shared" si="6"/>
        <v>61.1</v>
      </c>
      <c r="E59" s="14">
        <v>1411</v>
      </c>
      <c r="F59" s="14">
        <v>2715</v>
      </c>
      <c r="G59" s="15">
        <f t="shared" si="7"/>
        <v>52</v>
      </c>
      <c r="H59" s="14">
        <v>1000339</v>
      </c>
      <c r="I59" s="14">
        <v>1257262</v>
      </c>
      <c r="J59" s="15">
        <f t="shared" si="8"/>
        <v>79.6</v>
      </c>
      <c r="K59" s="16">
        <f t="shared" si="10"/>
        <v>1218992</v>
      </c>
      <c r="L59" s="16">
        <f t="shared" si="11"/>
        <v>1615679</v>
      </c>
      <c r="M59" s="17">
        <f t="shared" si="9"/>
        <v>75.4</v>
      </c>
      <c r="N59" s="13"/>
    </row>
    <row r="60" spans="1:13" s="8" customFormat="1" ht="16.5" customHeight="1">
      <c r="A60" s="19" t="s">
        <v>9</v>
      </c>
      <c r="B60" s="14">
        <v>189732</v>
      </c>
      <c r="C60" s="14">
        <v>284062</v>
      </c>
      <c r="D60" s="15">
        <f t="shared" si="6"/>
        <v>66.8</v>
      </c>
      <c r="E60" s="14">
        <v>0</v>
      </c>
      <c r="F60" s="14">
        <v>0</v>
      </c>
      <c r="G60" s="15" t="str">
        <f t="shared" si="7"/>
        <v>　　－　　</v>
      </c>
      <c r="H60" s="14">
        <v>1224607</v>
      </c>
      <c r="I60" s="14">
        <v>1478871</v>
      </c>
      <c r="J60" s="15">
        <f t="shared" si="8"/>
        <v>82.8</v>
      </c>
      <c r="K60" s="16">
        <f t="shared" si="10"/>
        <v>1414339</v>
      </c>
      <c r="L60" s="16">
        <f t="shared" si="11"/>
        <v>1762933</v>
      </c>
      <c r="M60" s="17">
        <f t="shared" si="9"/>
        <v>80.2</v>
      </c>
    </row>
    <row r="61" spans="1:13" s="8" customFormat="1" ht="16.5" customHeight="1">
      <c r="A61" s="19" t="s">
        <v>10</v>
      </c>
      <c r="B61" s="14">
        <v>12652</v>
      </c>
      <c r="C61" s="14">
        <v>50373</v>
      </c>
      <c r="D61" s="15">
        <f t="shared" si="6"/>
        <v>25.1</v>
      </c>
      <c r="E61" s="14">
        <v>1587085</v>
      </c>
      <c r="F61" s="14">
        <v>2276736</v>
      </c>
      <c r="G61" s="15">
        <f t="shared" si="7"/>
        <v>69.7</v>
      </c>
      <c r="H61" s="14">
        <v>24925</v>
      </c>
      <c r="I61" s="14">
        <v>22197</v>
      </c>
      <c r="J61" s="15">
        <f t="shared" si="8"/>
        <v>112.3</v>
      </c>
      <c r="K61" s="16">
        <f t="shared" si="10"/>
        <v>1624662</v>
      </c>
      <c r="L61" s="16">
        <f t="shared" si="11"/>
        <v>2349306</v>
      </c>
      <c r="M61" s="17">
        <f t="shared" si="9"/>
        <v>69.2</v>
      </c>
    </row>
    <row r="62" spans="1:14" s="8" customFormat="1" ht="16.5" customHeight="1">
      <c r="A62" s="19" t="s">
        <v>11</v>
      </c>
      <c r="B62" s="14">
        <v>463637</v>
      </c>
      <c r="C62" s="14">
        <v>887229</v>
      </c>
      <c r="D62" s="15">
        <f t="shared" si="6"/>
        <v>52.3</v>
      </c>
      <c r="E62" s="14">
        <v>5538</v>
      </c>
      <c r="F62" s="14">
        <v>21564</v>
      </c>
      <c r="G62" s="15">
        <f t="shared" si="7"/>
        <v>25.7</v>
      </c>
      <c r="H62" s="14">
        <v>969080</v>
      </c>
      <c r="I62" s="14">
        <v>998684</v>
      </c>
      <c r="J62" s="15">
        <f t="shared" si="8"/>
        <v>97</v>
      </c>
      <c r="K62" s="16">
        <f t="shared" si="10"/>
        <v>1438255</v>
      </c>
      <c r="L62" s="16">
        <f t="shared" si="11"/>
        <v>1907477</v>
      </c>
      <c r="M62" s="17">
        <f t="shared" si="9"/>
        <v>75.4</v>
      </c>
      <c r="N62" s="13"/>
    </row>
    <row r="63" spans="1:14" s="8" customFormat="1" ht="16.5" customHeight="1">
      <c r="A63" s="19" t="s">
        <v>12</v>
      </c>
      <c r="B63" s="14">
        <v>165292</v>
      </c>
      <c r="C63" s="14">
        <v>327428</v>
      </c>
      <c r="D63" s="15">
        <f t="shared" si="6"/>
        <v>50.5</v>
      </c>
      <c r="E63" s="14">
        <v>0</v>
      </c>
      <c r="F63" s="14">
        <v>0</v>
      </c>
      <c r="G63" s="15" t="str">
        <f t="shared" si="7"/>
        <v>　　－　　</v>
      </c>
      <c r="H63" s="14">
        <v>955541</v>
      </c>
      <c r="I63" s="14">
        <v>1110506</v>
      </c>
      <c r="J63" s="15">
        <f t="shared" si="8"/>
        <v>86</v>
      </c>
      <c r="K63" s="16">
        <f t="shared" si="10"/>
        <v>1120833</v>
      </c>
      <c r="L63" s="16">
        <f t="shared" si="11"/>
        <v>1437934</v>
      </c>
      <c r="M63" s="17">
        <f t="shared" si="9"/>
        <v>77.9</v>
      </c>
      <c r="N63" s="13"/>
    </row>
    <row r="64" spans="1:14" s="8" customFormat="1" ht="16.5" customHeight="1">
      <c r="A64" s="19" t="s">
        <v>13</v>
      </c>
      <c r="B64" s="14">
        <v>50802</v>
      </c>
      <c r="C64" s="14">
        <v>127982</v>
      </c>
      <c r="D64" s="15">
        <f t="shared" si="6"/>
        <v>39.7</v>
      </c>
      <c r="E64" s="14">
        <v>0</v>
      </c>
      <c r="F64" s="14">
        <v>0</v>
      </c>
      <c r="G64" s="15" t="str">
        <f t="shared" si="7"/>
        <v>　　－　　</v>
      </c>
      <c r="H64" s="14">
        <v>802160</v>
      </c>
      <c r="I64" s="14">
        <v>925240</v>
      </c>
      <c r="J64" s="15">
        <f t="shared" si="8"/>
        <v>86.7</v>
      </c>
      <c r="K64" s="16">
        <f t="shared" si="10"/>
        <v>852962</v>
      </c>
      <c r="L64" s="16">
        <f t="shared" si="11"/>
        <v>1053222</v>
      </c>
      <c r="M64" s="17">
        <f t="shared" si="9"/>
        <v>81</v>
      </c>
      <c r="N64" s="13"/>
    </row>
    <row r="65" spans="1:14" s="8" customFormat="1" ht="16.5" customHeight="1">
      <c r="A65" s="9" t="s">
        <v>14</v>
      </c>
      <c r="B65" s="14">
        <v>200913</v>
      </c>
      <c r="C65" s="14">
        <v>334898</v>
      </c>
      <c r="D65" s="15">
        <f t="shared" si="6"/>
        <v>60</v>
      </c>
      <c r="E65" s="14">
        <v>0</v>
      </c>
      <c r="F65" s="14">
        <v>0</v>
      </c>
      <c r="G65" s="15" t="str">
        <f t="shared" si="7"/>
        <v>　　－　　</v>
      </c>
      <c r="H65" s="14">
        <v>1058990</v>
      </c>
      <c r="I65" s="14">
        <v>1174091</v>
      </c>
      <c r="J65" s="15">
        <f t="shared" si="8"/>
        <v>90.2</v>
      </c>
      <c r="K65" s="16">
        <f t="shared" si="10"/>
        <v>1259903</v>
      </c>
      <c r="L65" s="16">
        <f t="shared" si="11"/>
        <v>1508989</v>
      </c>
      <c r="M65" s="17">
        <f t="shared" si="9"/>
        <v>83.5</v>
      </c>
      <c r="N65" s="13"/>
    </row>
    <row r="66" spans="1:13" s="8" customFormat="1" ht="16.5" customHeight="1">
      <c r="A66" s="26" t="s">
        <v>15</v>
      </c>
      <c r="B66" s="14">
        <v>0</v>
      </c>
      <c r="C66" s="14">
        <v>0</v>
      </c>
      <c r="D66" s="15" t="str">
        <f t="shared" si="6"/>
        <v>　　－　　</v>
      </c>
      <c r="E66" s="14">
        <v>0</v>
      </c>
      <c r="F66" s="14">
        <v>0</v>
      </c>
      <c r="G66" s="15" t="str">
        <f t="shared" si="7"/>
        <v>　　－　　</v>
      </c>
      <c r="H66" s="14">
        <v>340383</v>
      </c>
      <c r="I66" s="14">
        <v>558011</v>
      </c>
      <c r="J66" s="15">
        <f t="shared" si="8"/>
        <v>61</v>
      </c>
      <c r="K66" s="16">
        <f t="shared" si="10"/>
        <v>340383</v>
      </c>
      <c r="L66" s="16">
        <f t="shared" si="11"/>
        <v>558011</v>
      </c>
      <c r="M66" s="27">
        <f t="shared" si="9"/>
        <v>61</v>
      </c>
    </row>
    <row r="67" spans="1:14" s="8" customFormat="1" ht="18.75" customHeight="1">
      <c r="A67" s="22" t="s">
        <v>75</v>
      </c>
      <c r="B67" s="23">
        <f>SUM(B40:B66)</f>
        <v>19953160</v>
      </c>
      <c r="C67" s="23">
        <f>SUM(C40:C66)</f>
        <v>29662967</v>
      </c>
      <c r="D67" s="25">
        <f t="shared" si="6"/>
        <v>67.3</v>
      </c>
      <c r="E67" s="23">
        <f>SUM(E40:E66)</f>
        <v>1831230</v>
      </c>
      <c r="F67" s="23">
        <f>SUM(F40:F66)</f>
        <v>2665163</v>
      </c>
      <c r="G67" s="25">
        <f t="shared" si="7"/>
        <v>68.7</v>
      </c>
      <c r="H67" s="23">
        <f>SUM(H40:H66)</f>
        <v>28518019</v>
      </c>
      <c r="I67" s="23">
        <f>SUM(I40:I66)</f>
        <v>33025429</v>
      </c>
      <c r="J67" s="25">
        <f t="shared" si="8"/>
        <v>86.4</v>
      </c>
      <c r="K67" s="23">
        <f>SUM(K40:K66)</f>
        <v>50302409</v>
      </c>
      <c r="L67" s="23">
        <f>SUM(L40:L66)</f>
        <v>65353559</v>
      </c>
      <c r="M67" s="25">
        <f t="shared" si="9"/>
        <v>77</v>
      </c>
      <c r="N67" s="28"/>
    </row>
    <row r="68" spans="1:13" s="8" customFormat="1" ht="18" customHeight="1">
      <c r="A68" s="22" t="s">
        <v>76</v>
      </c>
      <c r="B68" s="29">
        <f>SUM(B39+B67)</f>
        <v>156774532</v>
      </c>
      <c r="C68" s="29">
        <f>SUM(C39+C67)</f>
        <v>223857933</v>
      </c>
      <c r="D68" s="25">
        <f t="shared" si="6"/>
        <v>70</v>
      </c>
      <c r="E68" s="29">
        <f>SUM(E39+E67)</f>
        <v>3748435</v>
      </c>
      <c r="F68" s="29">
        <f>SUM(F39+F67)</f>
        <v>5336284</v>
      </c>
      <c r="G68" s="25">
        <f>IF(OR(E68=0,F68=0),"　　－　　",ROUND(E68/F68*100,1))</f>
        <v>70.2</v>
      </c>
      <c r="H68" s="29">
        <f>SUM(H39+H67)</f>
        <v>336849123</v>
      </c>
      <c r="I68" s="29">
        <f>SUM(I39+I67)</f>
        <v>378115416</v>
      </c>
      <c r="J68" s="25">
        <f>IF(OR(H68=0,I68=0),"　　－　　",ROUND(H68/I68*100,1))</f>
        <v>89.1</v>
      </c>
      <c r="K68" s="29">
        <f>SUM(K39+K67)</f>
        <v>497372090</v>
      </c>
      <c r="L68" s="29">
        <f>SUM(L39+L67)</f>
        <v>607309633</v>
      </c>
      <c r="M68" s="25">
        <f>IF(OR(K68=0,L68=0),"　　－　　",ROUND(K68/L68*100,1))</f>
        <v>81.9</v>
      </c>
    </row>
    <row r="69" spans="1:16" s="8" customFormat="1" ht="15.75" customHeight="1">
      <c r="A69" s="38" t="s">
        <v>16</v>
      </c>
      <c r="B69" s="38" t="s">
        <v>17</v>
      </c>
      <c r="C69" s="2"/>
      <c r="D69" s="2"/>
      <c r="E69" s="38" t="s">
        <v>19</v>
      </c>
      <c r="F69" s="2"/>
      <c r="G69" s="2"/>
      <c r="H69" s="30"/>
      <c r="I69" s="30"/>
      <c r="J69" s="13"/>
      <c r="K69" s="13"/>
      <c r="L69" s="13"/>
      <c r="M69" s="13"/>
      <c r="N69" s="13"/>
      <c r="O69" s="13"/>
      <c r="P69" s="13"/>
    </row>
    <row r="70" spans="1:15" ht="15" customHeight="1">
      <c r="A70" s="5"/>
      <c r="O70" s="5"/>
    </row>
    <row r="71" ht="15" customHeight="1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</sheetData>
  <sheetProtection/>
  <mergeCells count="5">
    <mergeCell ref="A2:A3"/>
    <mergeCell ref="B2:D2"/>
    <mergeCell ref="E2:G2"/>
    <mergeCell ref="H2:J2"/>
    <mergeCell ref="K2:M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Yoshiro Ishihara</cp:lastModifiedBy>
  <cp:lastPrinted>2009-09-07T09:08:32Z</cp:lastPrinted>
  <dcterms:created xsi:type="dcterms:W3CDTF">1997-10-28T08:04:29Z</dcterms:created>
  <dcterms:modified xsi:type="dcterms:W3CDTF">2009-09-11T04:25:20Z</dcterms:modified>
  <cp:category/>
  <cp:version/>
  <cp:contentType/>
  <cp:contentStatus/>
</cp:coreProperties>
</file>