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160" windowHeight="154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<sst xmlns="http://schemas.openxmlformats.org/spreadsheetml/2006/main" count="88" uniqueCount="78">
  <si>
    <t>2009年1月主要旅行業者の旅行取扱状況速報</t>
  </si>
  <si>
    <t>会　　　　　　社　　　　　　名</t>
  </si>
  <si>
    <t>海外旅行</t>
  </si>
  <si>
    <t>外国人旅行</t>
  </si>
  <si>
    <t>国内旅行</t>
  </si>
  <si>
    <t>合計</t>
  </si>
  <si>
    <t>2009年1月</t>
  </si>
  <si>
    <t>2008年1月</t>
  </si>
  <si>
    <t>前年比</t>
  </si>
  <si>
    <t>ジェイティービー</t>
  </si>
  <si>
    <t>近畿日本ツーリスト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</si>
  <si>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</si>
  <si>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</si>
  <si>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</si>
  <si>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</si>
  <si>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</si>
  <si>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</si>
  <si>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</si>
  <si>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</si>
  <si>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</si>
  <si>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</si>
  <si>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</si>
  <si>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</si>
  <si>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</si>
  <si>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</si>
  <si>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</si>
  <si>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</si>
  <si>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</si>
  <si>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</si>
  <si>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</si>
  <si>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</si>
  <si>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</si>
  <si>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</si>
  <si>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JTB-BTS</t>
  </si>
  <si>
    <t>ジャルセールス</t>
  </si>
  <si>
    <t>Ｉ．ＪＴＢ</t>
  </si>
  <si>
    <t>ＫＮＴツーリスト　※</t>
  </si>
  <si>
    <t>ビッグホリデー</t>
  </si>
  <si>
    <t>西鉄旅行</t>
  </si>
  <si>
    <t>日新航空サービス</t>
  </si>
  <si>
    <t>ＪＴＢ東北</t>
  </si>
  <si>
    <t>TPI</t>
  </si>
  <si>
    <t>ＪＴＢ北海道</t>
  </si>
  <si>
    <t>ＪＴＢ関東</t>
  </si>
  <si>
    <t>小　　　　　　　　　計</t>
  </si>
  <si>
    <t>東武トラベル</t>
  </si>
  <si>
    <t>タビックスジャパン</t>
  </si>
  <si>
    <t>エムオーツーリスト</t>
  </si>
  <si>
    <t>阪神航空　※※</t>
  </si>
  <si>
    <t>郵船トラベル</t>
  </si>
  <si>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</si>
  <si>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</si>
  <si>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</si>
  <si>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</si>
  <si>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</si>
  <si>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</si>
  <si>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</si>
  <si>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</si>
  <si>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</si>
  <si>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</si>
  <si>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</si>
  <si>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</si>
  <si>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</si>
  <si>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</si>
  <si>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</si>
  <si>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フジトラベルサービス</t>
  </si>
  <si>
    <t>ＪＴＢ-GM&amp;T</t>
  </si>
  <si>
    <t>エムハートツーリスト</t>
  </si>
  <si>
    <t>京成トラベルサービス</t>
  </si>
  <si>
    <t>ジャルセールス北海道</t>
  </si>
  <si>
    <t>ＡＴＢ</t>
  </si>
  <si>
    <t>京阪交通社</t>
  </si>
  <si>
    <t>西日本旅客鉄道</t>
  </si>
  <si>
    <t>合　　　　　　　　　計</t>
  </si>
  <si>
    <t>※社名変更　ツーリストサービス→KNTツーリスト</t>
  </si>
  <si>
    <t>※※社名変更　阪神電気電鉄→阪神航空</t>
  </si>
  <si>
    <t>ジェイテービー（１４社計）</t>
  </si>
  <si>
    <t>参考：JTBグループ14社計のうち、株式会社ジェイティービーの14社内取引を相殺したもの。</t>
  </si>
</sst>
</file>

<file path=xl/styles.xml><?xml version="1.0" encoding="utf-8"?>
<styleSheet xmlns="http://schemas.openxmlformats.org/spreadsheetml/2006/main">
  <numFmts count="9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0.0;[Red]0.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平成角ゴシック"/>
      <family val="0"/>
    </font>
    <font>
      <sz val="8"/>
      <name val="Verdana"/>
      <family val="0"/>
    </font>
    <font>
      <sz val="12"/>
      <name val="平成角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平成角ゴシック"/>
      <family val="0"/>
    </font>
    <font>
      <sz val="10"/>
      <name val="平成角ゴシック"/>
      <family val="0"/>
    </font>
    <font>
      <sz val="12"/>
      <color indexed="10"/>
      <name val="平成角ゴシック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shrinkToFit="1"/>
    </xf>
    <xf numFmtId="0" fontId="6" fillId="0" borderId="3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9" fillId="0" borderId="3" xfId="0" applyFont="1" applyFill="1" applyBorder="1" applyAlignment="1" applyProtection="1">
      <alignment/>
      <protection/>
    </xf>
    <xf numFmtId="41" fontId="9" fillId="0" borderId="2" xfId="16" applyFont="1" applyFill="1" applyBorder="1" applyAlignment="1" applyProtection="1">
      <alignment/>
      <protection locked="0"/>
    </xf>
    <xf numFmtId="164" fontId="9" fillId="0" borderId="1" xfId="0" applyNumberFormat="1" applyFont="1" applyFill="1" applyBorder="1" applyAlignment="1">
      <alignment/>
    </xf>
    <xf numFmtId="41" fontId="9" fillId="0" borderId="1" xfId="16" applyFont="1" applyFill="1" applyBorder="1" applyAlignment="1">
      <alignment/>
    </xf>
    <xf numFmtId="41" fontId="9" fillId="0" borderId="8" xfId="16" applyFont="1" applyFill="1" applyBorder="1" applyAlignment="1" applyProtection="1">
      <alignment/>
      <protection locked="0"/>
    </xf>
    <xf numFmtId="164" fontId="9" fillId="0" borderId="8" xfId="0" applyNumberFormat="1" applyFont="1" applyFill="1" applyBorder="1" applyAlignment="1">
      <alignment/>
    </xf>
    <xf numFmtId="41" fontId="9" fillId="0" borderId="3" xfId="16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0" fontId="9" fillId="0" borderId="3" xfId="0" applyFont="1" applyFill="1" applyBorder="1" applyAlignment="1" applyProtection="1">
      <alignment shrinkToFit="1"/>
      <protection/>
    </xf>
    <xf numFmtId="0" fontId="9" fillId="0" borderId="3" xfId="0" applyFont="1" applyFill="1" applyBorder="1" applyAlignment="1">
      <alignment/>
    </xf>
    <xf numFmtId="41" fontId="9" fillId="0" borderId="3" xfId="16" applyFont="1" applyFill="1" applyBorder="1" applyAlignment="1" applyProtection="1">
      <alignment/>
      <protection locked="0"/>
    </xf>
    <xf numFmtId="0" fontId="9" fillId="0" borderId="8" xfId="0" applyFont="1" applyFill="1" applyBorder="1" applyAlignment="1" applyProtection="1">
      <alignment/>
      <protection/>
    </xf>
    <xf numFmtId="0" fontId="9" fillId="0" borderId="9" xfId="0" applyFont="1" applyFill="1" applyBorder="1" applyAlignment="1">
      <alignment horizontal="center"/>
    </xf>
    <xf numFmtId="41" fontId="9" fillId="0" borderId="9" xfId="16" applyFont="1" applyFill="1" applyBorder="1" applyAlignment="1">
      <alignment/>
    </xf>
    <xf numFmtId="41" fontId="9" fillId="0" borderId="4" xfId="16" applyFont="1" applyFill="1" applyBorder="1" applyAlignment="1">
      <alignment/>
    </xf>
    <xf numFmtId="164" fontId="9" fillId="0" borderId="9" xfId="0" applyNumberFormat="1" applyFont="1" applyFill="1" applyBorder="1" applyAlignment="1">
      <alignment/>
    </xf>
    <xf numFmtId="0" fontId="9" fillId="0" borderId="7" xfId="0" applyFont="1" applyFill="1" applyBorder="1" applyAlignment="1" applyProtection="1">
      <alignment/>
      <protection/>
    </xf>
    <xf numFmtId="164" fontId="9" fillId="0" borderId="7" xfId="0" applyNumberFormat="1" applyFont="1" applyFill="1" applyBorder="1" applyAlignment="1">
      <alignment/>
    </xf>
    <xf numFmtId="0" fontId="9" fillId="0" borderId="8" xfId="0" applyFont="1" applyFill="1" applyBorder="1" applyAlignment="1">
      <alignment/>
    </xf>
    <xf numFmtId="41" fontId="9" fillId="0" borderId="9" xfId="16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wrapText="1"/>
    </xf>
    <xf numFmtId="164" fontId="11" fillId="0" borderId="0" xfId="0" applyNumberFormat="1" applyFont="1" applyFill="1" applyBorder="1" applyAlignment="1">
      <alignment/>
    </xf>
    <xf numFmtId="0" fontId="9" fillId="0" borderId="9" xfId="0" applyFont="1" applyFill="1" applyBorder="1" applyAlignment="1" applyProtection="1">
      <alignment/>
      <protection/>
    </xf>
    <xf numFmtId="38" fontId="9" fillId="0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workbookViewId="0" topLeftCell="A38">
      <selection activeCell="G61" sqref="G61"/>
    </sheetView>
  </sheetViews>
  <sheetFormatPr defaultColWidth="11.00390625" defaultRowHeight="12.75"/>
  <cols>
    <col min="1" max="1" width="27.625" style="3" customWidth="1"/>
    <col min="2" max="3" width="12.00390625" style="3" customWidth="1"/>
    <col min="4" max="4" width="7.125" style="3" customWidth="1"/>
    <col min="5" max="6" width="10.875" style="3" customWidth="1"/>
    <col min="7" max="7" width="7.125" style="3" customWidth="1"/>
    <col min="8" max="9" width="12.00390625" style="3" customWidth="1"/>
    <col min="10" max="10" width="7.125" style="3" customWidth="1"/>
    <col min="11" max="12" width="12.00390625" style="3" customWidth="1"/>
    <col min="13" max="13" width="7.125" style="3" customWidth="1"/>
    <col min="14" max="14" width="3.00390625" style="3" customWidth="1"/>
    <col min="15" max="16384" width="7.75390625" style="3" customWidth="1"/>
  </cols>
  <sheetData>
    <row r="1" spans="1:13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6.5" customHeight="1">
      <c r="A2" s="15" t="s">
        <v>1</v>
      </c>
      <c r="B2" s="12" t="s">
        <v>2</v>
      </c>
      <c r="C2" s="13"/>
      <c r="D2" s="14"/>
      <c r="E2" s="12" t="s">
        <v>3</v>
      </c>
      <c r="F2" s="13"/>
      <c r="G2" s="14"/>
      <c r="H2" s="12" t="s">
        <v>4</v>
      </c>
      <c r="I2" s="13"/>
      <c r="J2" s="14"/>
      <c r="K2" s="12" t="s">
        <v>5</v>
      </c>
      <c r="L2" s="13"/>
      <c r="M2" s="14"/>
      <c r="N2" s="4"/>
    </row>
    <row r="3" spans="1:14" ht="16.5" customHeight="1">
      <c r="A3" s="16"/>
      <c r="B3" s="5" t="s">
        <v>6</v>
      </c>
      <c r="C3" s="6" t="s">
        <v>7</v>
      </c>
      <c r="D3" s="5" t="s">
        <v>8</v>
      </c>
      <c r="E3" s="5" t="s">
        <v>6</v>
      </c>
      <c r="F3" s="6" t="s">
        <v>7</v>
      </c>
      <c r="G3" s="5" t="s">
        <v>8</v>
      </c>
      <c r="H3" s="5" t="s">
        <v>6</v>
      </c>
      <c r="I3" s="6" t="s">
        <v>7</v>
      </c>
      <c r="J3" s="5" t="s">
        <v>8</v>
      </c>
      <c r="K3" s="5" t="s">
        <v>6</v>
      </c>
      <c r="L3" s="6" t="s">
        <v>7</v>
      </c>
      <c r="M3" s="5" t="s">
        <v>8</v>
      </c>
      <c r="N3" s="4"/>
    </row>
    <row r="4" spans="1:14" s="10" customFormat="1" ht="16.5" customHeight="1">
      <c r="A4" s="17" t="s">
        <v>9</v>
      </c>
      <c r="B4" s="18">
        <v>786551</v>
      </c>
      <c r="C4" s="18">
        <v>1054358</v>
      </c>
      <c r="D4" s="19">
        <f aca="true" t="shared" si="0" ref="D4:D67">IF(OR(B4=0,C4=0),"　　－　　",ROUND(B4/C4*100,1))</f>
        <v>74.6</v>
      </c>
      <c r="E4" s="18">
        <v>1570</v>
      </c>
      <c r="F4" s="18">
        <v>92</v>
      </c>
      <c r="G4" s="19">
        <f aca="true" t="shared" si="1" ref="G4:G67">IF(OR(E4=0,F4=0),"　　－　　",ROUND(E4/F4*100,1))</f>
        <v>1706.5</v>
      </c>
      <c r="H4" s="18">
        <v>49078676</v>
      </c>
      <c r="I4" s="18">
        <v>52237323</v>
      </c>
      <c r="J4" s="19">
        <f aca="true" t="shared" si="2" ref="J4:J67">IF(OR(H4=0,I4=0),"　　－　　",ROUND(H4/I4*100,1))</f>
        <v>94</v>
      </c>
      <c r="K4" s="20">
        <f aca="true" t="shared" si="3" ref="K4:L38">+B4+E4+H4</f>
        <v>49866797</v>
      </c>
      <c r="L4" s="20">
        <f t="shared" si="3"/>
        <v>53291773</v>
      </c>
      <c r="M4" s="19">
        <f aca="true" t="shared" si="4" ref="M4:M67">IF(OR(K4=0,L4=0),"　　－　　",ROUND(K4/L4*100,1))</f>
        <v>93.6</v>
      </c>
      <c r="N4" s="11"/>
    </row>
    <row r="5" spans="1:14" s="10" customFormat="1" ht="16.5" customHeight="1">
      <c r="A5" s="17" t="s">
        <v>10</v>
      </c>
      <c r="B5" s="21">
        <v>9102835</v>
      </c>
      <c r="C5" s="21">
        <v>10244107</v>
      </c>
      <c r="D5" s="22">
        <f t="shared" si="0"/>
        <v>88.9</v>
      </c>
      <c r="E5" s="21">
        <v>199456</v>
      </c>
      <c r="F5" s="21">
        <v>248964</v>
      </c>
      <c r="G5" s="22">
        <f t="shared" si="1"/>
        <v>80.1</v>
      </c>
      <c r="H5" s="21">
        <v>13974609</v>
      </c>
      <c r="I5" s="21">
        <v>15592176</v>
      </c>
      <c r="J5" s="22">
        <f t="shared" si="2"/>
        <v>89.6</v>
      </c>
      <c r="K5" s="23">
        <f t="shared" si="3"/>
        <v>23276900</v>
      </c>
      <c r="L5" s="23">
        <f t="shared" si="3"/>
        <v>26085247</v>
      </c>
      <c r="M5" s="24">
        <f t="shared" si="4"/>
        <v>89.2</v>
      </c>
      <c r="N5" s="11"/>
    </row>
    <row r="6" spans="1:14" s="10" customFormat="1" ht="16.5" customHeight="1">
      <c r="A6" s="17" t="s">
        <v>11</v>
      </c>
      <c r="B6" s="21">
        <v>7021650</v>
      </c>
      <c r="C6" s="21">
        <v>10609626</v>
      </c>
      <c r="D6" s="22">
        <f t="shared" si="0"/>
        <v>66.2</v>
      </c>
      <c r="E6" s="21">
        <v>288824</v>
      </c>
      <c r="F6" s="21">
        <v>320877</v>
      </c>
      <c r="G6" s="22">
        <f t="shared" si="1"/>
        <v>90</v>
      </c>
      <c r="H6" s="21">
        <v>18617960</v>
      </c>
      <c r="I6" s="21">
        <v>20571369</v>
      </c>
      <c r="J6" s="22">
        <f t="shared" si="2"/>
        <v>90.5</v>
      </c>
      <c r="K6" s="23">
        <f t="shared" si="3"/>
        <v>25928434</v>
      </c>
      <c r="L6" s="23">
        <f t="shared" si="3"/>
        <v>31501872</v>
      </c>
      <c r="M6" s="24">
        <f t="shared" si="4"/>
        <v>82.3</v>
      </c>
      <c r="N6" s="11"/>
    </row>
    <row r="7" spans="1:14" s="10" customFormat="1" ht="16.5" customHeight="1">
      <c r="A7" s="17" t="s">
        <v>12</v>
      </c>
      <c r="B7" s="21">
        <v>13790469</v>
      </c>
      <c r="C7" s="21">
        <v>16090194</v>
      </c>
      <c r="D7" s="22">
        <f>IF(OR(B7=0,C7=0),"　　－　　",ROUND(B7/C7*100,1))</f>
        <v>85.7</v>
      </c>
      <c r="E7" s="21">
        <v>10109</v>
      </c>
      <c r="F7" s="21">
        <v>18831</v>
      </c>
      <c r="G7" s="22">
        <f>IF(OR(E7=0,F7=0),"　　－　　",ROUND(E7/F7*100,1))</f>
        <v>53.7</v>
      </c>
      <c r="H7" s="21">
        <v>7008481</v>
      </c>
      <c r="I7" s="21">
        <v>7636966</v>
      </c>
      <c r="J7" s="22">
        <f>IF(OR(H7=0,I7=0),"　　－　　",ROUND(H7/I7*100,1))</f>
        <v>91.8</v>
      </c>
      <c r="K7" s="23">
        <f t="shared" si="3"/>
        <v>20809059</v>
      </c>
      <c r="L7" s="23">
        <f t="shared" si="3"/>
        <v>23745991</v>
      </c>
      <c r="M7" s="24">
        <f>IF(OR(K7=0,L7=0),"　　－　　",ROUND(K7/L7*100,1))</f>
        <v>87.6</v>
      </c>
      <c r="N7" s="11"/>
    </row>
    <row r="8" spans="1:14" s="10" customFormat="1" ht="16.5" customHeight="1">
      <c r="A8" s="17" t="s">
        <v>13</v>
      </c>
      <c r="B8" s="21">
        <v>7422490</v>
      </c>
      <c r="C8" s="21">
        <v>9432428</v>
      </c>
      <c r="D8" s="22">
        <f>IF(OR(B8=0,C8=0),"　　－　　",ROUND(B8/C8*100,1))</f>
        <v>78.7</v>
      </c>
      <c r="E8" s="21">
        <v>22783</v>
      </c>
      <c r="F8" s="21">
        <v>15002</v>
      </c>
      <c r="G8" s="22">
        <f>IF(OR(E8=0,F8=0),"　　－　　",ROUND(E8/F8*100,1))</f>
        <v>151.9</v>
      </c>
      <c r="H8" s="21">
        <v>11873949</v>
      </c>
      <c r="I8" s="21">
        <v>13135768</v>
      </c>
      <c r="J8" s="22">
        <f>IF(OR(H8=0,I8=0),"　　－　　",ROUND(H8/I8*100,1))</f>
        <v>90.4</v>
      </c>
      <c r="K8" s="23">
        <f t="shared" si="3"/>
        <v>19319222</v>
      </c>
      <c r="L8" s="23">
        <f t="shared" si="3"/>
        <v>22583198</v>
      </c>
      <c r="M8" s="24">
        <f>IF(OR(K8=0,L8=0),"　　－　　",ROUND(K8/L8*100,1))</f>
        <v>85.5</v>
      </c>
      <c r="N8" s="11"/>
    </row>
    <row r="9" spans="1:14" s="10" customFormat="1" ht="16.5" customHeight="1">
      <c r="A9" s="17" t="s">
        <v>14</v>
      </c>
      <c r="B9" s="21">
        <v>18893957</v>
      </c>
      <c r="C9" s="21">
        <v>20338918</v>
      </c>
      <c r="D9" s="22">
        <f t="shared" si="0"/>
        <v>92.9</v>
      </c>
      <c r="E9" s="21">
        <v>0</v>
      </c>
      <c r="F9" s="21">
        <v>0</v>
      </c>
      <c r="G9" s="22" t="str">
        <f t="shared" si="1"/>
        <v>　　－　　</v>
      </c>
      <c r="H9" s="21">
        <v>1024517</v>
      </c>
      <c r="I9" s="21">
        <v>883989</v>
      </c>
      <c r="J9" s="22">
        <f t="shared" si="2"/>
        <v>115.9</v>
      </c>
      <c r="K9" s="23">
        <f t="shared" si="3"/>
        <v>19918474</v>
      </c>
      <c r="L9" s="23">
        <f t="shared" si="3"/>
        <v>21222907</v>
      </c>
      <c r="M9" s="24">
        <f t="shared" si="4"/>
        <v>93.9</v>
      </c>
      <c r="N9" s="11"/>
    </row>
    <row r="10" spans="1:14" s="10" customFormat="1" ht="16.5" customHeight="1">
      <c r="A10" s="17" t="s">
        <v>15</v>
      </c>
      <c r="B10" s="21">
        <v>4060618</v>
      </c>
      <c r="C10" s="21">
        <v>4852846</v>
      </c>
      <c r="D10" s="22">
        <f>IF(OR(B10=0,C10=0),"　　－　　",ROUND(B10/C10*100,1))</f>
        <v>83.7</v>
      </c>
      <c r="E10" s="21">
        <v>0</v>
      </c>
      <c r="F10" s="21">
        <v>0</v>
      </c>
      <c r="G10" s="22" t="str">
        <f>IF(OR(E10=0,F10=0),"　　－　　",ROUND(E10/F10*100,1))</f>
        <v>　　－　　</v>
      </c>
      <c r="H10" s="21">
        <v>10362715</v>
      </c>
      <c r="I10" s="21">
        <v>11003816</v>
      </c>
      <c r="J10" s="22">
        <f>IF(OR(H10=0,I10=0),"　　－　　",ROUND(H10/I10*100,1))</f>
        <v>94.2</v>
      </c>
      <c r="K10" s="23">
        <f t="shared" si="3"/>
        <v>14423333</v>
      </c>
      <c r="L10" s="23">
        <f t="shared" si="3"/>
        <v>15856662</v>
      </c>
      <c r="M10" s="24">
        <f>IF(OR(K10=0,L10=0),"　　－　　",ROUND(K10/L10*100,1))</f>
        <v>91</v>
      </c>
      <c r="N10" s="11"/>
    </row>
    <row r="11" spans="1:14" s="10" customFormat="1" ht="16.5" customHeight="1">
      <c r="A11" s="25" t="s">
        <v>16</v>
      </c>
      <c r="B11" s="21">
        <v>14536677</v>
      </c>
      <c r="C11" s="21">
        <v>17565483</v>
      </c>
      <c r="D11" s="22">
        <f t="shared" si="0"/>
        <v>82.8</v>
      </c>
      <c r="E11" s="21">
        <v>0</v>
      </c>
      <c r="F11" s="21">
        <v>0</v>
      </c>
      <c r="G11" s="22" t="str">
        <f t="shared" si="1"/>
        <v>　　－　　</v>
      </c>
      <c r="H11" s="21">
        <v>0</v>
      </c>
      <c r="I11" s="21">
        <v>0</v>
      </c>
      <c r="J11" s="22" t="str">
        <f t="shared" si="2"/>
        <v>　　－　　</v>
      </c>
      <c r="K11" s="23">
        <f t="shared" si="3"/>
        <v>14536677</v>
      </c>
      <c r="L11" s="23">
        <f t="shared" si="3"/>
        <v>17565483</v>
      </c>
      <c r="M11" s="24">
        <f t="shared" si="4"/>
        <v>82.8</v>
      </c>
      <c r="N11" s="11"/>
    </row>
    <row r="12" spans="1:14" s="10" customFormat="1" ht="16.5" customHeight="1">
      <c r="A12" s="17" t="s">
        <v>17</v>
      </c>
      <c r="B12" s="21">
        <v>1761947</v>
      </c>
      <c r="C12" s="21">
        <v>3393029</v>
      </c>
      <c r="D12" s="22">
        <f t="shared" si="0"/>
        <v>51.9</v>
      </c>
      <c r="E12" s="21">
        <v>91415</v>
      </c>
      <c r="F12" s="21">
        <v>88410</v>
      </c>
      <c r="G12" s="22">
        <f t="shared" si="1"/>
        <v>103.4</v>
      </c>
      <c r="H12" s="21">
        <v>12045824</v>
      </c>
      <c r="I12" s="21">
        <v>13624340</v>
      </c>
      <c r="J12" s="22">
        <f t="shared" si="2"/>
        <v>88.4</v>
      </c>
      <c r="K12" s="23">
        <f t="shared" si="3"/>
        <v>13899186</v>
      </c>
      <c r="L12" s="23">
        <f t="shared" si="3"/>
        <v>17105779</v>
      </c>
      <c r="M12" s="24">
        <f t="shared" si="4"/>
        <v>81.3</v>
      </c>
      <c r="N12" s="11"/>
    </row>
    <row r="13" spans="1:14" s="10" customFormat="1" ht="16.5" customHeight="1">
      <c r="A13" s="17" t="s">
        <v>18</v>
      </c>
      <c r="B13" s="21">
        <v>4593908</v>
      </c>
      <c r="C13" s="21">
        <v>6322986</v>
      </c>
      <c r="D13" s="22">
        <f t="shared" si="0"/>
        <v>72.7</v>
      </c>
      <c r="E13" s="21">
        <v>50626</v>
      </c>
      <c r="F13" s="21">
        <v>115192</v>
      </c>
      <c r="G13" s="22">
        <f t="shared" si="1"/>
        <v>43.9</v>
      </c>
      <c r="H13" s="21">
        <v>8620721</v>
      </c>
      <c r="I13" s="21">
        <v>9157665</v>
      </c>
      <c r="J13" s="22">
        <f t="shared" si="2"/>
        <v>94.1</v>
      </c>
      <c r="K13" s="23">
        <f t="shared" si="3"/>
        <v>13265255</v>
      </c>
      <c r="L13" s="23">
        <f t="shared" si="3"/>
        <v>15595843</v>
      </c>
      <c r="M13" s="24">
        <f t="shared" si="4"/>
        <v>85.1</v>
      </c>
      <c r="N13" s="11"/>
    </row>
    <row r="14" spans="1:13" s="10" customFormat="1" ht="16.5" customHeight="1">
      <c r="A14" s="17" t="s">
        <v>19</v>
      </c>
      <c r="B14" s="21">
        <v>1629305</v>
      </c>
      <c r="C14" s="21">
        <v>1974853</v>
      </c>
      <c r="D14" s="22">
        <f t="shared" si="0"/>
        <v>82.5</v>
      </c>
      <c r="E14" s="21">
        <v>137850</v>
      </c>
      <c r="F14" s="21">
        <v>89643</v>
      </c>
      <c r="G14" s="22">
        <f t="shared" si="1"/>
        <v>153.8</v>
      </c>
      <c r="H14" s="21">
        <v>4573557</v>
      </c>
      <c r="I14" s="21">
        <v>4845100</v>
      </c>
      <c r="J14" s="22">
        <f t="shared" si="2"/>
        <v>94.4</v>
      </c>
      <c r="K14" s="23">
        <f t="shared" si="3"/>
        <v>6340712</v>
      </c>
      <c r="L14" s="23">
        <f t="shared" si="3"/>
        <v>6909596</v>
      </c>
      <c r="M14" s="24">
        <f t="shared" si="4"/>
        <v>91.8</v>
      </c>
    </row>
    <row r="15" spans="1:14" s="10" customFormat="1" ht="16.5" customHeight="1">
      <c r="A15" s="26" t="s">
        <v>20</v>
      </c>
      <c r="B15" s="21">
        <v>2596074</v>
      </c>
      <c r="C15" s="21">
        <v>3264386</v>
      </c>
      <c r="D15" s="22">
        <f>IF(OR(B15=0,C15=0),"　　－　　",ROUND(B15/C15*100,1))</f>
        <v>79.5</v>
      </c>
      <c r="E15" s="21">
        <v>0</v>
      </c>
      <c r="F15" s="21">
        <v>0</v>
      </c>
      <c r="G15" s="22" t="str">
        <f>IF(OR(E15=0,F15=0),"　　－　　",ROUND(E15/F15*100,1))</f>
        <v>　　－　　</v>
      </c>
      <c r="H15" s="21">
        <v>4817050</v>
      </c>
      <c r="I15" s="21">
        <v>5102934</v>
      </c>
      <c r="J15" s="22">
        <f>IF(OR(H15=0,I15=0),"　　－　　",ROUND(H15/I15*100,1))</f>
        <v>94.4</v>
      </c>
      <c r="K15" s="23">
        <f t="shared" si="3"/>
        <v>7413124</v>
      </c>
      <c r="L15" s="23">
        <f t="shared" si="3"/>
        <v>8367320</v>
      </c>
      <c r="M15" s="24">
        <f>IF(OR(K15=0,L15=0),"　　－　　",ROUND(K15/L15*100,1))</f>
        <v>88.6</v>
      </c>
      <c r="N15" s="11"/>
    </row>
    <row r="16" spans="1:13" s="10" customFormat="1" ht="16.5" customHeight="1">
      <c r="A16" s="17" t="s">
        <v>21</v>
      </c>
      <c r="B16" s="21">
        <v>6055555</v>
      </c>
      <c r="C16" s="21">
        <v>6786278</v>
      </c>
      <c r="D16" s="22">
        <f t="shared" si="0"/>
        <v>89.2</v>
      </c>
      <c r="E16" s="21">
        <v>25158</v>
      </c>
      <c r="F16" s="21">
        <v>37793</v>
      </c>
      <c r="G16" s="22">
        <f t="shared" si="1"/>
        <v>66.6</v>
      </c>
      <c r="H16" s="21">
        <v>1272470</v>
      </c>
      <c r="I16" s="21">
        <v>1273126</v>
      </c>
      <c r="J16" s="22">
        <f t="shared" si="2"/>
        <v>99.9</v>
      </c>
      <c r="K16" s="23">
        <f t="shared" si="3"/>
        <v>7353183</v>
      </c>
      <c r="L16" s="23">
        <f t="shared" si="3"/>
        <v>8097197</v>
      </c>
      <c r="M16" s="24">
        <f t="shared" si="4"/>
        <v>90.8</v>
      </c>
    </row>
    <row r="17" spans="1:14" s="10" customFormat="1" ht="16.5" customHeight="1">
      <c r="A17" s="17" t="s">
        <v>22</v>
      </c>
      <c r="B17" s="21">
        <v>2642082</v>
      </c>
      <c r="C17" s="21">
        <v>3477695</v>
      </c>
      <c r="D17" s="22">
        <f t="shared" si="0"/>
        <v>76</v>
      </c>
      <c r="E17" s="21">
        <v>22042</v>
      </c>
      <c r="F17" s="21">
        <v>42171</v>
      </c>
      <c r="G17" s="22">
        <f t="shared" si="1"/>
        <v>52.3</v>
      </c>
      <c r="H17" s="21">
        <v>4146537</v>
      </c>
      <c r="I17" s="21">
        <v>4617991</v>
      </c>
      <c r="J17" s="22">
        <f t="shared" si="2"/>
        <v>89.8</v>
      </c>
      <c r="K17" s="23">
        <f t="shared" si="3"/>
        <v>6810661</v>
      </c>
      <c r="L17" s="23">
        <f t="shared" si="3"/>
        <v>8137857</v>
      </c>
      <c r="M17" s="24">
        <f t="shared" si="4"/>
        <v>83.7</v>
      </c>
      <c r="N17" s="11"/>
    </row>
    <row r="18" spans="1:14" s="10" customFormat="1" ht="16.5" customHeight="1">
      <c r="A18" s="26" t="s">
        <v>23</v>
      </c>
      <c r="B18" s="21">
        <v>0</v>
      </c>
      <c r="C18" s="21">
        <v>0</v>
      </c>
      <c r="D18" s="22" t="str">
        <f t="shared" si="0"/>
        <v>　　－　　</v>
      </c>
      <c r="E18" s="21">
        <v>0</v>
      </c>
      <c r="F18" s="21">
        <v>0</v>
      </c>
      <c r="G18" s="22" t="str">
        <f t="shared" si="1"/>
        <v>　　－　　</v>
      </c>
      <c r="H18" s="21">
        <v>8549504</v>
      </c>
      <c r="I18" s="21">
        <v>8613387</v>
      </c>
      <c r="J18" s="22">
        <f t="shared" si="2"/>
        <v>99.3</v>
      </c>
      <c r="K18" s="23">
        <f t="shared" si="3"/>
        <v>8549504</v>
      </c>
      <c r="L18" s="23">
        <f t="shared" si="3"/>
        <v>8613387</v>
      </c>
      <c r="M18" s="24">
        <f t="shared" si="4"/>
        <v>99.3</v>
      </c>
      <c r="N18" s="11"/>
    </row>
    <row r="19" spans="1:14" s="10" customFormat="1" ht="16.5" customHeight="1">
      <c r="A19" s="17" t="s">
        <v>24</v>
      </c>
      <c r="B19" s="21">
        <v>901824</v>
      </c>
      <c r="C19" s="21">
        <v>1371365</v>
      </c>
      <c r="D19" s="22">
        <f t="shared" si="0"/>
        <v>65.8</v>
      </c>
      <c r="E19" s="21">
        <v>11671</v>
      </c>
      <c r="F19" s="21">
        <v>26538</v>
      </c>
      <c r="G19" s="22">
        <f t="shared" si="1"/>
        <v>44</v>
      </c>
      <c r="H19" s="21">
        <v>4248488</v>
      </c>
      <c r="I19" s="21">
        <v>4321589</v>
      </c>
      <c r="J19" s="22">
        <f t="shared" si="2"/>
        <v>98.3</v>
      </c>
      <c r="K19" s="23">
        <f t="shared" si="3"/>
        <v>5161983</v>
      </c>
      <c r="L19" s="23">
        <f t="shared" si="3"/>
        <v>5719492</v>
      </c>
      <c r="M19" s="24">
        <f t="shared" si="4"/>
        <v>90.3</v>
      </c>
      <c r="N19" s="11"/>
    </row>
    <row r="20" spans="1:14" s="10" customFormat="1" ht="16.5" customHeight="1">
      <c r="A20" s="17" t="s">
        <v>25</v>
      </c>
      <c r="B20" s="21">
        <v>1622036</v>
      </c>
      <c r="C20" s="21">
        <v>1765104</v>
      </c>
      <c r="D20" s="22">
        <f t="shared" si="0"/>
        <v>91.9</v>
      </c>
      <c r="E20" s="21">
        <v>53256</v>
      </c>
      <c r="F20" s="21">
        <v>67023</v>
      </c>
      <c r="G20" s="22">
        <f t="shared" si="1"/>
        <v>79.5</v>
      </c>
      <c r="H20" s="21">
        <v>5493244</v>
      </c>
      <c r="I20" s="21">
        <v>5966388</v>
      </c>
      <c r="J20" s="22">
        <f t="shared" si="2"/>
        <v>92.1</v>
      </c>
      <c r="K20" s="23">
        <f t="shared" si="3"/>
        <v>7168536</v>
      </c>
      <c r="L20" s="23">
        <f t="shared" si="3"/>
        <v>7798515</v>
      </c>
      <c r="M20" s="24">
        <f t="shared" si="4"/>
        <v>91.9</v>
      </c>
      <c r="N20" s="11"/>
    </row>
    <row r="21" spans="1:14" s="10" customFormat="1" ht="16.5" customHeight="1">
      <c r="A21" s="17" t="s">
        <v>26</v>
      </c>
      <c r="B21" s="21">
        <v>1398993</v>
      </c>
      <c r="C21" s="21">
        <v>1715427</v>
      </c>
      <c r="D21" s="22">
        <f t="shared" si="0"/>
        <v>81.6</v>
      </c>
      <c r="E21" s="21">
        <v>18890</v>
      </c>
      <c r="F21" s="21">
        <v>23580</v>
      </c>
      <c r="G21" s="22">
        <f t="shared" si="1"/>
        <v>80.1</v>
      </c>
      <c r="H21" s="21">
        <v>6119113</v>
      </c>
      <c r="I21" s="21">
        <v>6173213</v>
      </c>
      <c r="J21" s="22">
        <f t="shared" si="2"/>
        <v>99.1</v>
      </c>
      <c r="K21" s="23">
        <f t="shared" si="3"/>
        <v>7536996</v>
      </c>
      <c r="L21" s="23">
        <f t="shared" si="3"/>
        <v>7912220</v>
      </c>
      <c r="M21" s="24">
        <f t="shared" si="4"/>
        <v>95.3</v>
      </c>
      <c r="N21" s="11"/>
    </row>
    <row r="22" spans="1:14" s="10" customFormat="1" ht="16.5" customHeight="1">
      <c r="A22" s="17" t="s">
        <v>27</v>
      </c>
      <c r="B22" s="21">
        <v>5611697</v>
      </c>
      <c r="C22" s="21">
        <v>8013271</v>
      </c>
      <c r="D22" s="22">
        <f t="shared" si="0"/>
        <v>70</v>
      </c>
      <c r="E22" s="21">
        <v>0</v>
      </c>
      <c r="F22" s="21">
        <v>0</v>
      </c>
      <c r="G22" s="22" t="str">
        <f t="shared" si="1"/>
        <v>　　－　　</v>
      </c>
      <c r="H22" s="21">
        <v>0</v>
      </c>
      <c r="I22" s="21">
        <v>0</v>
      </c>
      <c r="J22" s="22" t="str">
        <f t="shared" si="2"/>
        <v>　　－　　</v>
      </c>
      <c r="K22" s="23">
        <f t="shared" si="3"/>
        <v>5611697</v>
      </c>
      <c r="L22" s="23">
        <f t="shared" si="3"/>
        <v>8013271</v>
      </c>
      <c r="M22" s="24">
        <f t="shared" si="4"/>
        <v>70</v>
      </c>
      <c r="N22" s="11"/>
    </row>
    <row r="23" spans="1:13" s="10" customFormat="1" ht="16.5" customHeight="1">
      <c r="A23" s="17" t="s">
        <v>28</v>
      </c>
      <c r="B23" s="27">
        <v>1043205</v>
      </c>
      <c r="C23" s="21">
        <v>1202163</v>
      </c>
      <c r="D23" s="22">
        <f t="shared" si="0"/>
        <v>86.8</v>
      </c>
      <c r="E23" s="27">
        <v>0</v>
      </c>
      <c r="F23" s="27">
        <v>0</v>
      </c>
      <c r="G23" s="22" t="str">
        <f t="shared" si="1"/>
        <v>　　－　　</v>
      </c>
      <c r="H23" s="27">
        <v>4095151</v>
      </c>
      <c r="I23" s="27">
        <v>4597769</v>
      </c>
      <c r="J23" s="22">
        <f t="shared" si="2"/>
        <v>89.1</v>
      </c>
      <c r="K23" s="23">
        <f t="shared" si="3"/>
        <v>5138356</v>
      </c>
      <c r="L23" s="23">
        <f t="shared" si="3"/>
        <v>5799932</v>
      </c>
      <c r="M23" s="24">
        <f t="shared" si="4"/>
        <v>88.6</v>
      </c>
    </row>
    <row r="24" spans="1:14" s="10" customFormat="1" ht="16.5" customHeight="1">
      <c r="A24" s="17" t="s">
        <v>29</v>
      </c>
      <c r="B24" s="21">
        <v>108634</v>
      </c>
      <c r="C24" s="21">
        <v>165398</v>
      </c>
      <c r="D24" s="22">
        <f t="shared" si="0"/>
        <v>65.7</v>
      </c>
      <c r="E24" s="21">
        <v>0</v>
      </c>
      <c r="F24" s="21">
        <v>0</v>
      </c>
      <c r="G24" s="22" t="str">
        <f t="shared" si="1"/>
        <v>　　－　　</v>
      </c>
      <c r="H24" s="21">
        <v>5416586</v>
      </c>
      <c r="I24" s="21">
        <v>5983046</v>
      </c>
      <c r="J24" s="22">
        <f t="shared" si="2"/>
        <v>90.5</v>
      </c>
      <c r="K24" s="23">
        <f t="shared" si="3"/>
        <v>5525220</v>
      </c>
      <c r="L24" s="23">
        <f t="shared" si="3"/>
        <v>6148444</v>
      </c>
      <c r="M24" s="24">
        <f t="shared" si="4"/>
        <v>89.9</v>
      </c>
      <c r="N24" s="11"/>
    </row>
    <row r="25" spans="1:14" s="10" customFormat="1" ht="16.5" customHeight="1">
      <c r="A25" s="17" t="s">
        <v>30</v>
      </c>
      <c r="B25" s="21">
        <v>1127611</v>
      </c>
      <c r="C25" s="21">
        <v>1617106</v>
      </c>
      <c r="D25" s="22">
        <f t="shared" si="0"/>
        <v>69.7</v>
      </c>
      <c r="E25" s="21">
        <v>33395</v>
      </c>
      <c r="F25" s="21">
        <v>19730</v>
      </c>
      <c r="G25" s="22">
        <f t="shared" si="1"/>
        <v>169.3</v>
      </c>
      <c r="H25" s="21">
        <v>2949360</v>
      </c>
      <c r="I25" s="21">
        <v>2821223</v>
      </c>
      <c r="J25" s="22">
        <f t="shared" si="2"/>
        <v>104.5</v>
      </c>
      <c r="K25" s="23">
        <f t="shared" si="3"/>
        <v>4110366</v>
      </c>
      <c r="L25" s="23">
        <f t="shared" si="3"/>
        <v>4458059</v>
      </c>
      <c r="M25" s="24">
        <f t="shared" si="4"/>
        <v>92.2</v>
      </c>
      <c r="N25" s="11"/>
    </row>
    <row r="26" spans="1:14" s="10" customFormat="1" ht="16.5" customHeight="1">
      <c r="A26" s="17" t="s">
        <v>31</v>
      </c>
      <c r="B26" s="21">
        <v>1187590</v>
      </c>
      <c r="C26" s="21">
        <v>1482061</v>
      </c>
      <c r="D26" s="22">
        <f>IF(OR(B26=0,C26=0),"　　－　　",ROUND(B26/C26*100,1))</f>
        <v>80.1</v>
      </c>
      <c r="E26" s="21">
        <v>8073</v>
      </c>
      <c r="F26" s="21">
        <v>429</v>
      </c>
      <c r="G26" s="22">
        <f>IF(OR(E26=0,F26=0),"　　－　　",ROUND(E26/F26*100,1))</f>
        <v>1881.8</v>
      </c>
      <c r="H26" s="21">
        <v>2613649</v>
      </c>
      <c r="I26" s="21">
        <v>2753417</v>
      </c>
      <c r="J26" s="22">
        <f>IF(OR(H26=0,I26=0),"　　－　　",ROUND(H26/I26*100,1))</f>
        <v>94.9</v>
      </c>
      <c r="K26" s="23">
        <f t="shared" si="3"/>
        <v>3809312</v>
      </c>
      <c r="L26" s="23">
        <f t="shared" si="3"/>
        <v>4235907</v>
      </c>
      <c r="M26" s="24">
        <f>IF(OR(K26=0,L26=0),"　　－　　",ROUND(K26/L26*100,1))</f>
        <v>89.9</v>
      </c>
      <c r="N26" s="11"/>
    </row>
    <row r="27" spans="1:13" s="10" customFormat="1" ht="16.5" customHeight="1">
      <c r="A27" s="17" t="s">
        <v>32</v>
      </c>
      <c r="B27" s="21">
        <v>1567930</v>
      </c>
      <c r="C27" s="21">
        <v>2166795</v>
      </c>
      <c r="D27" s="22">
        <f t="shared" si="0"/>
        <v>72.4</v>
      </c>
      <c r="E27" s="21">
        <v>12956</v>
      </c>
      <c r="F27" s="21">
        <v>0</v>
      </c>
      <c r="G27" s="22" t="str">
        <f t="shared" si="1"/>
        <v>　　－　　</v>
      </c>
      <c r="H27" s="21">
        <v>2509241</v>
      </c>
      <c r="I27" s="21">
        <v>2865816</v>
      </c>
      <c r="J27" s="22">
        <f t="shared" si="2"/>
        <v>87.6</v>
      </c>
      <c r="K27" s="23">
        <f t="shared" si="3"/>
        <v>4090127</v>
      </c>
      <c r="L27" s="23">
        <f t="shared" si="3"/>
        <v>5032611</v>
      </c>
      <c r="M27" s="24">
        <f t="shared" si="4"/>
        <v>81.3</v>
      </c>
    </row>
    <row r="28" spans="1:14" s="10" customFormat="1" ht="16.5" customHeight="1">
      <c r="A28" s="7" t="s">
        <v>33</v>
      </c>
      <c r="B28" s="21">
        <v>2273230</v>
      </c>
      <c r="C28" s="21">
        <v>3934242</v>
      </c>
      <c r="D28" s="22">
        <f t="shared" si="0"/>
        <v>57.8</v>
      </c>
      <c r="E28" s="21">
        <v>1303</v>
      </c>
      <c r="F28" s="21">
        <v>12550</v>
      </c>
      <c r="G28" s="22">
        <f t="shared" si="1"/>
        <v>10.4</v>
      </c>
      <c r="H28" s="21">
        <v>1117270</v>
      </c>
      <c r="I28" s="21">
        <v>1164362</v>
      </c>
      <c r="J28" s="22">
        <f t="shared" si="2"/>
        <v>96</v>
      </c>
      <c r="K28" s="23">
        <f t="shared" si="3"/>
        <v>3391803</v>
      </c>
      <c r="L28" s="23">
        <f t="shared" si="3"/>
        <v>5111154</v>
      </c>
      <c r="M28" s="24">
        <f t="shared" si="4"/>
        <v>66.4</v>
      </c>
      <c r="N28" s="11"/>
    </row>
    <row r="29" spans="1:14" s="10" customFormat="1" ht="16.5" customHeight="1">
      <c r="A29" s="28" t="s">
        <v>34</v>
      </c>
      <c r="B29" s="21">
        <v>1069786</v>
      </c>
      <c r="C29" s="21">
        <v>1330217</v>
      </c>
      <c r="D29" s="22">
        <f t="shared" si="0"/>
        <v>80.4</v>
      </c>
      <c r="E29" s="21">
        <v>0</v>
      </c>
      <c r="F29" s="21">
        <v>0</v>
      </c>
      <c r="G29" s="22" t="str">
        <f t="shared" si="1"/>
        <v>　　－　　</v>
      </c>
      <c r="H29" s="21">
        <v>2256217</v>
      </c>
      <c r="I29" s="21">
        <v>2455252</v>
      </c>
      <c r="J29" s="22">
        <f t="shared" si="2"/>
        <v>91.9</v>
      </c>
      <c r="K29" s="23">
        <f t="shared" si="3"/>
        <v>3326003</v>
      </c>
      <c r="L29" s="23">
        <f t="shared" si="3"/>
        <v>3785469</v>
      </c>
      <c r="M29" s="24">
        <f t="shared" si="4"/>
        <v>87.9</v>
      </c>
      <c r="N29" s="11"/>
    </row>
    <row r="30" spans="1:14" s="10" customFormat="1" ht="16.5" customHeight="1">
      <c r="A30" s="28" t="s">
        <v>35</v>
      </c>
      <c r="B30" s="21">
        <v>497525</v>
      </c>
      <c r="C30" s="21">
        <v>514613</v>
      </c>
      <c r="D30" s="22">
        <f t="shared" si="0"/>
        <v>96.7</v>
      </c>
      <c r="E30" s="21">
        <v>0</v>
      </c>
      <c r="F30" s="21">
        <v>0</v>
      </c>
      <c r="G30" s="22" t="str">
        <f t="shared" si="1"/>
        <v>　　－　　</v>
      </c>
      <c r="H30" s="21">
        <v>5303610</v>
      </c>
      <c r="I30" s="21">
        <v>5469486</v>
      </c>
      <c r="J30" s="22">
        <f t="shared" si="2"/>
        <v>97</v>
      </c>
      <c r="K30" s="23">
        <f t="shared" si="3"/>
        <v>5801135</v>
      </c>
      <c r="L30" s="23">
        <f t="shared" si="3"/>
        <v>5984099</v>
      </c>
      <c r="M30" s="24">
        <f t="shared" si="4"/>
        <v>96.9</v>
      </c>
      <c r="N30" s="11"/>
    </row>
    <row r="31" spans="1:14" s="10" customFormat="1" ht="16.5" customHeight="1">
      <c r="A31" s="26" t="s">
        <v>36</v>
      </c>
      <c r="B31" s="21">
        <v>2021546</v>
      </c>
      <c r="C31" s="21">
        <v>2616393</v>
      </c>
      <c r="D31" s="22">
        <f t="shared" si="0"/>
        <v>77.3</v>
      </c>
      <c r="E31" s="21">
        <v>0</v>
      </c>
      <c r="F31" s="21">
        <v>0</v>
      </c>
      <c r="G31" s="22" t="str">
        <f t="shared" si="1"/>
        <v>　　－　　</v>
      </c>
      <c r="H31" s="21">
        <v>5594256</v>
      </c>
      <c r="I31" s="21">
        <v>6416778</v>
      </c>
      <c r="J31" s="22">
        <f t="shared" si="2"/>
        <v>87.2</v>
      </c>
      <c r="K31" s="23">
        <f t="shared" si="3"/>
        <v>7615802</v>
      </c>
      <c r="L31" s="23">
        <f t="shared" si="3"/>
        <v>9033171</v>
      </c>
      <c r="M31" s="24">
        <f t="shared" si="4"/>
        <v>84.3</v>
      </c>
      <c r="N31" s="11"/>
    </row>
    <row r="32" spans="1:14" s="10" customFormat="1" ht="16.5" customHeight="1">
      <c r="A32" s="26" t="s">
        <v>37</v>
      </c>
      <c r="B32" s="21">
        <v>524893</v>
      </c>
      <c r="C32" s="21">
        <v>813773</v>
      </c>
      <c r="D32" s="22">
        <f t="shared" si="0"/>
        <v>64.5</v>
      </c>
      <c r="E32" s="21">
        <v>0</v>
      </c>
      <c r="F32" s="21">
        <v>0</v>
      </c>
      <c r="G32" s="22" t="str">
        <f t="shared" si="1"/>
        <v>　　－　　</v>
      </c>
      <c r="H32" s="21">
        <v>4197762</v>
      </c>
      <c r="I32" s="21">
        <v>4427914</v>
      </c>
      <c r="J32" s="22">
        <f t="shared" si="2"/>
        <v>94.8</v>
      </c>
      <c r="K32" s="23">
        <f t="shared" si="3"/>
        <v>4722655</v>
      </c>
      <c r="L32" s="23">
        <f t="shared" si="3"/>
        <v>5241687</v>
      </c>
      <c r="M32" s="24">
        <f t="shared" si="4"/>
        <v>90.1</v>
      </c>
      <c r="N32" s="11"/>
    </row>
    <row r="33" spans="1:14" s="10" customFormat="1" ht="16.5" customHeight="1">
      <c r="A33" s="26" t="s">
        <v>38</v>
      </c>
      <c r="B33" s="21">
        <v>1183834</v>
      </c>
      <c r="C33" s="21">
        <v>1682802</v>
      </c>
      <c r="D33" s="22">
        <f t="shared" si="0"/>
        <v>70.3</v>
      </c>
      <c r="E33" s="21">
        <v>0</v>
      </c>
      <c r="F33" s="21">
        <v>273</v>
      </c>
      <c r="G33" s="22" t="str">
        <f t="shared" si="1"/>
        <v>　　－　　</v>
      </c>
      <c r="H33" s="21">
        <v>1989948</v>
      </c>
      <c r="I33" s="21">
        <v>2227736</v>
      </c>
      <c r="J33" s="22">
        <f t="shared" si="2"/>
        <v>89.3</v>
      </c>
      <c r="K33" s="23">
        <f t="shared" si="3"/>
        <v>3173782</v>
      </c>
      <c r="L33" s="23">
        <f t="shared" si="3"/>
        <v>3910811</v>
      </c>
      <c r="M33" s="24">
        <f t="shared" si="4"/>
        <v>81.2</v>
      </c>
      <c r="N33" s="11"/>
    </row>
    <row r="34" spans="1:14" s="10" customFormat="1" ht="16.5" customHeight="1">
      <c r="A34" s="26" t="s">
        <v>39</v>
      </c>
      <c r="B34" s="21">
        <v>2283981</v>
      </c>
      <c r="C34" s="21">
        <v>3417202</v>
      </c>
      <c r="D34" s="22">
        <f t="shared" si="0"/>
        <v>66.8</v>
      </c>
      <c r="E34" s="21">
        <v>0</v>
      </c>
      <c r="F34" s="21">
        <v>0</v>
      </c>
      <c r="G34" s="22" t="str">
        <f t="shared" si="1"/>
        <v>　　－　　</v>
      </c>
      <c r="H34" s="21">
        <v>303718</v>
      </c>
      <c r="I34" s="21">
        <v>359364</v>
      </c>
      <c r="J34" s="22">
        <f t="shared" si="2"/>
        <v>84.5</v>
      </c>
      <c r="K34" s="23">
        <f t="shared" si="3"/>
        <v>2587699</v>
      </c>
      <c r="L34" s="23">
        <f t="shared" si="3"/>
        <v>3776566</v>
      </c>
      <c r="M34" s="24">
        <f t="shared" si="4"/>
        <v>68.5</v>
      </c>
      <c r="N34" s="11"/>
    </row>
    <row r="35" spans="1:14" s="10" customFormat="1" ht="16.5" customHeight="1">
      <c r="A35" s="26" t="s">
        <v>40</v>
      </c>
      <c r="B35" s="21">
        <v>562681</v>
      </c>
      <c r="C35" s="21">
        <v>810752</v>
      </c>
      <c r="D35" s="22">
        <f t="shared" si="0"/>
        <v>69.4</v>
      </c>
      <c r="E35" s="21">
        <v>9112</v>
      </c>
      <c r="F35" s="21">
        <v>0</v>
      </c>
      <c r="G35" s="22" t="str">
        <f t="shared" si="1"/>
        <v>　　－　　</v>
      </c>
      <c r="H35" s="21">
        <v>1803865</v>
      </c>
      <c r="I35" s="21">
        <v>1946210</v>
      </c>
      <c r="J35" s="22">
        <f t="shared" si="2"/>
        <v>92.7</v>
      </c>
      <c r="K35" s="23">
        <f t="shared" si="3"/>
        <v>2375658</v>
      </c>
      <c r="L35" s="23">
        <f t="shared" si="3"/>
        <v>2756962</v>
      </c>
      <c r="M35" s="24">
        <f t="shared" si="4"/>
        <v>86.2</v>
      </c>
      <c r="N35" s="11"/>
    </row>
    <row r="36" spans="1:14" s="10" customFormat="1" ht="16.5" customHeight="1">
      <c r="A36" s="8" t="s">
        <v>41</v>
      </c>
      <c r="B36" s="21">
        <v>2873248</v>
      </c>
      <c r="C36" s="21">
        <v>3341456</v>
      </c>
      <c r="D36" s="22">
        <f t="shared" si="0"/>
        <v>86</v>
      </c>
      <c r="E36" s="21">
        <v>0</v>
      </c>
      <c r="F36" s="21">
        <v>0</v>
      </c>
      <c r="G36" s="22" t="str">
        <f t="shared" si="1"/>
        <v>　　－　　</v>
      </c>
      <c r="H36" s="21">
        <v>0</v>
      </c>
      <c r="I36" s="21">
        <v>0</v>
      </c>
      <c r="J36" s="22" t="str">
        <f t="shared" si="2"/>
        <v>　　－　　</v>
      </c>
      <c r="K36" s="23">
        <f t="shared" si="3"/>
        <v>2873248</v>
      </c>
      <c r="L36" s="23">
        <f t="shared" si="3"/>
        <v>3341456</v>
      </c>
      <c r="M36" s="24">
        <f t="shared" si="4"/>
        <v>86</v>
      </c>
      <c r="N36" s="11"/>
    </row>
    <row r="37" spans="1:14" s="10" customFormat="1" ht="16.5" customHeight="1">
      <c r="A37" s="26" t="s">
        <v>42</v>
      </c>
      <c r="B37" s="21">
        <v>835292</v>
      </c>
      <c r="C37" s="21">
        <v>1170818</v>
      </c>
      <c r="D37" s="22">
        <f t="shared" si="0"/>
        <v>71.3</v>
      </c>
      <c r="E37" s="21">
        <v>12616</v>
      </c>
      <c r="F37" s="21">
        <v>52</v>
      </c>
      <c r="G37" s="22">
        <f t="shared" si="1"/>
        <v>24261.5</v>
      </c>
      <c r="H37" s="21">
        <v>2514552</v>
      </c>
      <c r="I37" s="21">
        <v>2716441</v>
      </c>
      <c r="J37" s="22">
        <f t="shared" si="2"/>
        <v>92.6</v>
      </c>
      <c r="K37" s="23">
        <f t="shared" si="3"/>
        <v>3362460</v>
      </c>
      <c r="L37" s="23">
        <f t="shared" si="3"/>
        <v>3887311</v>
      </c>
      <c r="M37" s="24">
        <f t="shared" si="4"/>
        <v>86.5</v>
      </c>
      <c r="N37" s="11"/>
    </row>
    <row r="38" spans="1:14" s="10" customFormat="1" ht="16.5" customHeight="1">
      <c r="A38" s="26" t="s">
        <v>43</v>
      </c>
      <c r="B38" s="21">
        <v>597343</v>
      </c>
      <c r="C38" s="21">
        <v>795788</v>
      </c>
      <c r="D38" s="22">
        <f t="shared" si="0"/>
        <v>75.1</v>
      </c>
      <c r="E38" s="21">
        <v>5493</v>
      </c>
      <c r="F38" s="21">
        <v>8421</v>
      </c>
      <c r="G38" s="22">
        <f t="shared" si="1"/>
        <v>65.2</v>
      </c>
      <c r="H38" s="21">
        <v>1678964</v>
      </c>
      <c r="I38" s="21">
        <v>1675204</v>
      </c>
      <c r="J38" s="22">
        <f t="shared" si="2"/>
        <v>100.2</v>
      </c>
      <c r="K38" s="23">
        <f t="shared" si="3"/>
        <v>2281800</v>
      </c>
      <c r="L38" s="23">
        <f t="shared" si="3"/>
        <v>2479413</v>
      </c>
      <c r="M38" s="24">
        <f t="shared" si="4"/>
        <v>92</v>
      </c>
      <c r="N38" s="11"/>
    </row>
    <row r="39" spans="1:14" s="10" customFormat="1" ht="18" customHeight="1">
      <c r="A39" s="29" t="s">
        <v>44</v>
      </c>
      <c r="B39" s="30">
        <f>SUM(B4:B38)</f>
        <v>124186997</v>
      </c>
      <c r="C39" s="31">
        <f>SUM(C4:C38)</f>
        <v>155333933</v>
      </c>
      <c r="D39" s="32">
        <f t="shared" si="0"/>
        <v>79.9</v>
      </c>
      <c r="E39" s="30">
        <f>SUM(E4:E38)</f>
        <v>1016598</v>
      </c>
      <c r="F39" s="30">
        <f>SUM(F4:F38)</f>
        <v>1135571</v>
      </c>
      <c r="G39" s="32">
        <f t="shared" si="1"/>
        <v>89.5</v>
      </c>
      <c r="H39" s="30">
        <f>SUM(H4:H38)</f>
        <v>216171564</v>
      </c>
      <c r="I39" s="30">
        <f>SUM(I4:I38)</f>
        <v>232637158</v>
      </c>
      <c r="J39" s="32">
        <f t="shared" si="2"/>
        <v>92.9</v>
      </c>
      <c r="K39" s="30">
        <f>SUM(K4:K38)</f>
        <v>341375159</v>
      </c>
      <c r="L39" s="30">
        <f>SUM(L4:L38)</f>
        <v>389106662</v>
      </c>
      <c r="M39" s="32">
        <f t="shared" si="4"/>
        <v>87.7</v>
      </c>
      <c r="N39" s="11"/>
    </row>
    <row r="40" spans="1:13" s="10" customFormat="1" ht="16.5" customHeight="1">
      <c r="A40" s="17" t="s">
        <v>45</v>
      </c>
      <c r="B40" s="21">
        <v>406627</v>
      </c>
      <c r="C40" s="21">
        <v>569301</v>
      </c>
      <c r="D40" s="22">
        <f t="shared" si="0"/>
        <v>71.4</v>
      </c>
      <c r="E40" s="21">
        <v>10567</v>
      </c>
      <c r="F40" s="21">
        <v>5139</v>
      </c>
      <c r="G40" s="22">
        <f t="shared" si="1"/>
        <v>205.6</v>
      </c>
      <c r="H40" s="21">
        <v>2905946</v>
      </c>
      <c r="I40" s="21">
        <v>2414270</v>
      </c>
      <c r="J40" s="22">
        <f t="shared" si="2"/>
        <v>120.4</v>
      </c>
      <c r="K40" s="23">
        <f>+B40+E40+H40</f>
        <v>3323140</v>
      </c>
      <c r="L40" s="23">
        <f>+C40+F40+I40</f>
        <v>2988710</v>
      </c>
      <c r="M40" s="19">
        <f t="shared" si="4"/>
        <v>111.2</v>
      </c>
    </row>
    <row r="41" spans="1:13" s="10" customFormat="1" ht="16.5" customHeight="1">
      <c r="A41" s="17" t="s">
        <v>46</v>
      </c>
      <c r="B41" s="21">
        <v>410942</v>
      </c>
      <c r="C41" s="21">
        <v>596778</v>
      </c>
      <c r="D41" s="22">
        <f t="shared" si="0"/>
        <v>68.9</v>
      </c>
      <c r="E41" s="21">
        <v>15063</v>
      </c>
      <c r="F41" s="21">
        <v>0</v>
      </c>
      <c r="G41" s="22" t="str">
        <f t="shared" si="1"/>
        <v>　　－　　</v>
      </c>
      <c r="H41" s="21">
        <v>1040354</v>
      </c>
      <c r="I41" s="21">
        <v>1223675</v>
      </c>
      <c r="J41" s="22">
        <f t="shared" si="2"/>
        <v>85</v>
      </c>
      <c r="K41" s="23">
        <f>+B41+E41+H41</f>
        <v>1466359</v>
      </c>
      <c r="L41" s="23">
        <f>+C41+F41+I41</f>
        <v>1820453</v>
      </c>
      <c r="M41" s="24">
        <f t="shared" si="4"/>
        <v>80.5</v>
      </c>
    </row>
    <row r="42" spans="1:13" s="10" customFormat="1" ht="16.5" customHeight="1">
      <c r="A42" s="26" t="s">
        <v>47</v>
      </c>
      <c r="B42" s="27">
        <v>2105436</v>
      </c>
      <c r="C42" s="27">
        <v>2967109</v>
      </c>
      <c r="D42" s="22">
        <f t="shared" si="0"/>
        <v>71</v>
      </c>
      <c r="E42" s="27">
        <v>1118</v>
      </c>
      <c r="F42" s="27">
        <v>8164</v>
      </c>
      <c r="G42" s="22">
        <f t="shared" si="1"/>
        <v>13.7</v>
      </c>
      <c r="H42" s="27">
        <v>329706</v>
      </c>
      <c r="I42" s="27">
        <v>354347</v>
      </c>
      <c r="J42" s="22">
        <f t="shared" si="2"/>
        <v>93</v>
      </c>
      <c r="K42" s="23">
        <f aca="true" t="shared" si="5" ref="K42:L67">+B42+E42+H42</f>
        <v>2436260</v>
      </c>
      <c r="L42" s="23">
        <f t="shared" si="5"/>
        <v>3329620</v>
      </c>
      <c r="M42" s="24">
        <f t="shared" si="4"/>
        <v>73.2</v>
      </c>
    </row>
    <row r="43" spans="1:13" s="10" customFormat="1" ht="16.5" customHeight="1">
      <c r="A43" s="26" t="s">
        <v>48</v>
      </c>
      <c r="B43" s="21">
        <v>2187597</v>
      </c>
      <c r="C43" s="21">
        <v>2690430</v>
      </c>
      <c r="D43" s="22">
        <f t="shared" si="0"/>
        <v>81.3</v>
      </c>
      <c r="E43" s="21">
        <v>0</v>
      </c>
      <c r="F43" s="21">
        <v>0</v>
      </c>
      <c r="G43" s="22" t="str">
        <f t="shared" si="1"/>
        <v>　　－　　</v>
      </c>
      <c r="H43" s="21">
        <v>126667</v>
      </c>
      <c r="I43" s="21">
        <v>128217</v>
      </c>
      <c r="J43" s="22">
        <f t="shared" si="2"/>
        <v>98.8</v>
      </c>
      <c r="K43" s="23">
        <f t="shared" si="5"/>
        <v>2314264</v>
      </c>
      <c r="L43" s="23">
        <f t="shared" si="5"/>
        <v>2818647</v>
      </c>
      <c r="M43" s="24">
        <f t="shared" si="4"/>
        <v>82.1</v>
      </c>
    </row>
    <row r="44" spans="1:13" s="10" customFormat="1" ht="16.5" customHeight="1">
      <c r="A44" s="26" t="s">
        <v>49</v>
      </c>
      <c r="B44" s="21">
        <v>1885564</v>
      </c>
      <c r="C44" s="21">
        <v>2889971</v>
      </c>
      <c r="D44" s="22">
        <f t="shared" si="0"/>
        <v>65.2</v>
      </c>
      <c r="E44" s="21">
        <v>0</v>
      </c>
      <c r="F44" s="21">
        <v>0</v>
      </c>
      <c r="G44" s="22" t="str">
        <f t="shared" si="1"/>
        <v>　　－　　</v>
      </c>
      <c r="H44" s="21">
        <v>99664</v>
      </c>
      <c r="I44" s="21">
        <v>184608</v>
      </c>
      <c r="J44" s="22">
        <f t="shared" si="2"/>
        <v>54</v>
      </c>
      <c r="K44" s="23">
        <f t="shared" si="5"/>
        <v>1985228</v>
      </c>
      <c r="L44" s="23">
        <f t="shared" si="5"/>
        <v>3074579</v>
      </c>
      <c r="M44" s="24">
        <f t="shared" si="4"/>
        <v>64.6</v>
      </c>
    </row>
    <row r="45" spans="1:13" s="10" customFormat="1" ht="16.5" customHeight="1">
      <c r="A45" s="26" t="s">
        <v>50</v>
      </c>
      <c r="B45" s="21">
        <v>883136</v>
      </c>
      <c r="C45" s="21">
        <v>978264</v>
      </c>
      <c r="D45" s="22">
        <f t="shared" si="0"/>
        <v>90.3</v>
      </c>
      <c r="E45" s="21">
        <v>109</v>
      </c>
      <c r="F45" s="21">
        <v>75</v>
      </c>
      <c r="G45" s="22">
        <f t="shared" si="1"/>
        <v>145.3</v>
      </c>
      <c r="H45" s="21">
        <v>1385060</v>
      </c>
      <c r="I45" s="21">
        <v>1307351</v>
      </c>
      <c r="J45" s="22">
        <f t="shared" si="2"/>
        <v>105.9</v>
      </c>
      <c r="K45" s="23">
        <f t="shared" si="5"/>
        <v>2268305</v>
      </c>
      <c r="L45" s="23">
        <f t="shared" si="5"/>
        <v>2285690</v>
      </c>
      <c r="M45" s="24">
        <f t="shared" si="4"/>
        <v>99.2</v>
      </c>
    </row>
    <row r="46" spans="1:13" s="10" customFormat="1" ht="16.5" customHeight="1">
      <c r="A46" s="26" t="s">
        <v>51</v>
      </c>
      <c r="B46" s="21">
        <v>311477</v>
      </c>
      <c r="C46" s="21">
        <v>403371</v>
      </c>
      <c r="D46" s="22">
        <f t="shared" si="0"/>
        <v>77.2</v>
      </c>
      <c r="E46" s="21">
        <v>77802</v>
      </c>
      <c r="F46" s="21">
        <v>93537</v>
      </c>
      <c r="G46" s="22">
        <f t="shared" si="1"/>
        <v>83.2</v>
      </c>
      <c r="H46" s="21">
        <v>1430141</v>
      </c>
      <c r="I46" s="21">
        <v>1461514</v>
      </c>
      <c r="J46" s="22">
        <f t="shared" si="2"/>
        <v>97.9</v>
      </c>
      <c r="K46" s="23">
        <f t="shared" si="5"/>
        <v>1819420</v>
      </c>
      <c r="L46" s="23">
        <f t="shared" si="5"/>
        <v>1958422</v>
      </c>
      <c r="M46" s="24">
        <f t="shared" si="4"/>
        <v>92.9</v>
      </c>
    </row>
    <row r="47" spans="1:13" s="10" customFormat="1" ht="16.5" customHeight="1">
      <c r="A47" s="26" t="s">
        <v>52</v>
      </c>
      <c r="B47" s="21">
        <v>92567</v>
      </c>
      <c r="C47" s="21">
        <v>126226</v>
      </c>
      <c r="D47" s="22">
        <f t="shared" si="0"/>
        <v>73.3</v>
      </c>
      <c r="E47" s="21">
        <v>32293</v>
      </c>
      <c r="F47" s="21">
        <v>27875</v>
      </c>
      <c r="G47" s="22">
        <f t="shared" si="1"/>
        <v>115.8</v>
      </c>
      <c r="H47" s="21">
        <v>2281426</v>
      </c>
      <c r="I47" s="21">
        <v>2121624</v>
      </c>
      <c r="J47" s="22">
        <f t="shared" si="2"/>
        <v>107.5</v>
      </c>
      <c r="K47" s="23">
        <f t="shared" si="5"/>
        <v>2406286</v>
      </c>
      <c r="L47" s="23">
        <f t="shared" si="5"/>
        <v>2275725</v>
      </c>
      <c r="M47" s="24">
        <f t="shared" si="4"/>
        <v>105.7</v>
      </c>
    </row>
    <row r="48" spans="1:13" s="10" customFormat="1" ht="16.5" customHeight="1">
      <c r="A48" s="17" t="s">
        <v>53</v>
      </c>
      <c r="B48" s="21">
        <v>104707</v>
      </c>
      <c r="C48" s="21">
        <v>207750</v>
      </c>
      <c r="D48" s="22">
        <f t="shared" si="0"/>
        <v>50.4</v>
      </c>
      <c r="E48" s="21">
        <v>0</v>
      </c>
      <c r="F48" s="21">
        <v>0</v>
      </c>
      <c r="G48" s="22" t="str">
        <f t="shared" si="1"/>
        <v>　　－　　</v>
      </c>
      <c r="H48" s="21">
        <v>1741690</v>
      </c>
      <c r="I48" s="21">
        <v>1935644</v>
      </c>
      <c r="J48" s="22">
        <f t="shared" si="2"/>
        <v>90</v>
      </c>
      <c r="K48" s="23">
        <f t="shared" si="5"/>
        <v>1846397</v>
      </c>
      <c r="L48" s="23">
        <f t="shared" si="5"/>
        <v>2143394</v>
      </c>
      <c r="M48" s="24">
        <f t="shared" si="4"/>
        <v>86.1</v>
      </c>
    </row>
    <row r="49" spans="1:13" s="10" customFormat="1" ht="16.5" customHeight="1">
      <c r="A49" s="26" t="s">
        <v>54</v>
      </c>
      <c r="B49" s="21">
        <v>135457</v>
      </c>
      <c r="C49" s="21">
        <v>160482</v>
      </c>
      <c r="D49" s="22">
        <f t="shared" si="0"/>
        <v>84.4</v>
      </c>
      <c r="E49" s="21">
        <v>0</v>
      </c>
      <c r="F49" s="21">
        <v>0</v>
      </c>
      <c r="G49" s="22" t="str">
        <f t="shared" si="1"/>
        <v>　　－　　</v>
      </c>
      <c r="H49" s="21">
        <v>1628735</v>
      </c>
      <c r="I49" s="21">
        <v>1746539</v>
      </c>
      <c r="J49" s="22">
        <f t="shared" si="2"/>
        <v>93.3</v>
      </c>
      <c r="K49" s="23">
        <f t="shared" si="5"/>
        <v>1764192</v>
      </c>
      <c r="L49" s="23">
        <f t="shared" si="5"/>
        <v>1907021</v>
      </c>
      <c r="M49" s="24">
        <f t="shared" si="4"/>
        <v>92.5</v>
      </c>
    </row>
    <row r="50" spans="1:13" s="10" customFormat="1" ht="16.5" customHeight="1">
      <c r="A50" s="17" t="s">
        <v>55</v>
      </c>
      <c r="B50" s="21">
        <v>1991512</v>
      </c>
      <c r="C50" s="21">
        <v>2524545</v>
      </c>
      <c r="D50" s="22">
        <f t="shared" si="0"/>
        <v>78.9</v>
      </c>
      <c r="E50" s="21">
        <v>0</v>
      </c>
      <c r="F50" s="21">
        <v>0</v>
      </c>
      <c r="G50" s="22" t="str">
        <f t="shared" si="1"/>
        <v>　　－　　</v>
      </c>
      <c r="H50" s="21">
        <v>0</v>
      </c>
      <c r="I50" s="21">
        <v>0</v>
      </c>
      <c r="J50" s="22" t="str">
        <f t="shared" si="2"/>
        <v>　　－　　</v>
      </c>
      <c r="K50" s="23">
        <f t="shared" si="5"/>
        <v>1991512</v>
      </c>
      <c r="L50" s="23">
        <f t="shared" si="5"/>
        <v>2524545</v>
      </c>
      <c r="M50" s="24">
        <f t="shared" si="4"/>
        <v>78.9</v>
      </c>
    </row>
    <row r="51" spans="1:13" s="10" customFormat="1" ht="15.75" customHeight="1">
      <c r="A51" s="26" t="s">
        <v>56</v>
      </c>
      <c r="B51" s="21">
        <v>1542350</v>
      </c>
      <c r="C51" s="21">
        <v>2162985</v>
      </c>
      <c r="D51" s="22">
        <f t="shared" si="0"/>
        <v>71.3</v>
      </c>
      <c r="E51" s="21">
        <v>0</v>
      </c>
      <c r="F51" s="21">
        <v>0</v>
      </c>
      <c r="G51" s="22" t="str">
        <f t="shared" si="1"/>
        <v>　　－　　</v>
      </c>
      <c r="H51" s="21">
        <v>44923</v>
      </c>
      <c r="I51" s="21">
        <v>48141</v>
      </c>
      <c r="J51" s="22">
        <f t="shared" si="2"/>
        <v>93.3</v>
      </c>
      <c r="K51" s="23">
        <f t="shared" si="5"/>
        <v>1587273</v>
      </c>
      <c r="L51" s="23">
        <f t="shared" si="5"/>
        <v>2211126</v>
      </c>
      <c r="M51" s="24">
        <f t="shared" si="4"/>
        <v>71.8</v>
      </c>
    </row>
    <row r="52" spans="1:13" s="10" customFormat="1" ht="16.5" customHeight="1">
      <c r="A52" s="26" t="s">
        <v>57</v>
      </c>
      <c r="B52" s="21">
        <v>291113</v>
      </c>
      <c r="C52" s="21">
        <v>306748</v>
      </c>
      <c r="D52" s="22">
        <f t="shared" si="0"/>
        <v>94.9</v>
      </c>
      <c r="E52" s="21">
        <v>4775</v>
      </c>
      <c r="F52" s="21">
        <v>2259</v>
      </c>
      <c r="G52" s="22">
        <f t="shared" si="1"/>
        <v>211.4</v>
      </c>
      <c r="H52" s="21">
        <v>1280814</v>
      </c>
      <c r="I52" s="21">
        <v>1415224</v>
      </c>
      <c r="J52" s="22">
        <f t="shared" si="2"/>
        <v>90.5</v>
      </c>
      <c r="K52" s="23">
        <f t="shared" si="5"/>
        <v>1576702</v>
      </c>
      <c r="L52" s="23">
        <f t="shared" si="5"/>
        <v>1724231</v>
      </c>
      <c r="M52" s="24">
        <f t="shared" si="4"/>
        <v>91.4</v>
      </c>
    </row>
    <row r="53" spans="1:13" s="10" customFormat="1" ht="16.5" customHeight="1">
      <c r="A53" s="26" t="s">
        <v>58</v>
      </c>
      <c r="B53" s="21">
        <v>308156</v>
      </c>
      <c r="C53" s="21">
        <v>521409</v>
      </c>
      <c r="D53" s="22">
        <f t="shared" si="0"/>
        <v>59.1</v>
      </c>
      <c r="E53" s="21">
        <v>0</v>
      </c>
      <c r="F53" s="21">
        <v>0</v>
      </c>
      <c r="G53" s="22" t="str">
        <f t="shared" si="1"/>
        <v>　　－　　</v>
      </c>
      <c r="H53" s="21">
        <v>681437</v>
      </c>
      <c r="I53" s="21">
        <v>1155252</v>
      </c>
      <c r="J53" s="22">
        <f t="shared" si="2"/>
        <v>59</v>
      </c>
      <c r="K53" s="23">
        <f t="shared" si="5"/>
        <v>989593</v>
      </c>
      <c r="L53" s="23">
        <f t="shared" si="5"/>
        <v>1676661</v>
      </c>
      <c r="M53" s="24">
        <f t="shared" si="4"/>
        <v>59</v>
      </c>
    </row>
    <row r="54" spans="1:14" s="10" customFormat="1" ht="16.5" customHeight="1">
      <c r="A54" s="26" t="s">
        <v>59</v>
      </c>
      <c r="B54" s="21">
        <v>612064</v>
      </c>
      <c r="C54" s="21">
        <v>691766</v>
      </c>
      <c r="D54" s="22">
        <f>IF(OR(B54=0,C54=0),"　　－　　",ROUND(B54/C54*100,1))</f>
        <v>88.5</v>
      </c>
      <c r="E54" s="21">
        <v>0</v>
      </c>
      <c r="F54" s="21">
        <v>65</v>
      </c>
      <c r="G54" s="22" t="str">
        <f t="shared" si="1"/>
        <v>　　－　　</v>
      </c>
      <c r="H54" s="21">
        <v>847919</v>
      </c>
      <c r="I54" s="21">
        <v>939063</v>
      </c>
      <c r="J54" s="22">
        <f>IF(OR(H54=0,I54=0),"　　－　　",ROUND(H54/I54*100,1))</f>
        <v>90.3</v>
      </c>
      <c r="K54" s="23">
        <f t="shared" si="5"/>
        <v>1459983</v>
      </c>
      <c r="L54" s="23">
        <f t="shared" si="5"/>
        <v>1630894</v>
      </c>
      <c r="M54" s="24">
        <f t="shared" si="4"/>
        <v>89.5</v>
      </c>
      <c r="N54" s="11"/>
    </row>
    <row r="55" spans="1:14" s="10" customFormat="1" ht="16.5" customHeight="1">
      <c r="A55" s="26" t="s">
        <v>60</v>
      </c>
      <c r="B55" s="21">
        <v>1122225</v>
      </c>
      <c r="C55" s="21">
        <v>1668125</v>
      </c>
      <c r="D55" s="22">
        <f t="shared" si="0"/>
        <v>67.3</v>
      </c>
      <c r="E55" s="21">
        <v>12440</v>
      </c>
      <c r="F55" s="21">
        <v>845</v>
      </c>
      <c r="G55" s="22">
        <f t="shared" si="1"/>
        <v>1472.2</v>
      </c>
      <c r="H55" s="21">
        <v>314248</v>
      </c>
      <c r="I55" s="21">
        <v>359261</v>
      </c>
      <c r="J55" s="22">
        <f t="shared" si="2"/>
        <v>87.5</v>
      </c>
      <c r="K55" s="23">
        <f t="shared" si="5"/>
        <v>1448913</v>
      </c>
      <c r="L55" s="23">
        <f t="shared" si="5"/>
        <v>2028231</v>
      </c>
      <c r="M55" s="24">
        <f t="shared" si="4"/>
        <v>71.4</v>
      </c>
      <c r="N55" s="11"/>
    </row>
    <row r="56" spans="1:14" s="10" customFormat="1" ht="16.5" customHeight="1">
      <c r="A56" s="26" t="s">
        <v>61</v>
      </c>
      <c r="B56" s="21">
        <v>362563</v>
      </c>
      <c r="C56" s="21">
        <v>512350</v>
      </c>
      <c r="D56" s="22">
        <f t="shared" si="0"/>
        <v>70.8</v>
      </c>
      <c r="E56" s="21">
        <v>83827</v>
      </c>
      <c r="F56" s="21">
        <v>98437</v>
      </c>
      <c r="G56" s="22">
        <f t="shared" si="1"/>
        <v>85.2</v>
      </c>
      <c r="H56" s="21">
        <v>737948</v>
      </c>
      <c r="I56" s="21">
        <v>909751</v>
      </c>
      <c r="J56" s="22">
        <f t="shared" si="2"/>
        <v>81.1</v>
      </c>
      <c r="K56" s="23">
        <f t="shared" si="5"/>
        <v>1184338</v>
      </c>
      <c r="L56" s="23">
        <f t="shared" si="5"/>
        <v>1520538</v>
      </c>
      <c r="M56" s="24">
        <f t="shared" si="4"/>
        <v>77.9</v>
      </c>
      <c r="N56" s="11"/>
    </row>
    <row r="57" spans="1:13" s="10" customFormat="1" ht="16.5" customHeight="1">
      <c r="A57" s="26" t="s">
        <v>62</v>
      </c>
      <c r="B57" s="21">
        <v>1926066</v>
      </c>
      <c r="C57" s="21">
        <v>1693589</v>
      </c>
      <c r="D57" s="22">
        <f t="shared" si="0"/>
        <v>113.7</v>
      </c>
      <c r="E57" s="21">
        <v>29659</v>
      </c>
      <c r="F57" s="21">
        <v>10696</v>
      </c>
      <c r="G57" s="22">
        <f t="shared" si="1"/>
        <v>277.3</v>
      </c>
      <c r="H57" s="21">
        <v>0</v>
      </c>
      <c r="I57" s="21">
        <v>0</v>
      </c>
      <c r="J57" s="22" t="str">
        <f t="shared" si="2"/>
        <v>　　－　　</v>
      </c>
      <c r="K57" s="23">
        <f t="shared" si="5"/>
        <v>1955725</v>
      </c>
      <c r="L57" s="23">
        <f t="shared" si="5"/>
        <v>1704285</v>
      </c>
      <c r="M57" s="24">
        <f t="shared" si="4"/>
        <v>114.8</v>
      </c>
    </row>
    <row r="58" spans="1:13" s="10" customFormat="1" ht="16.5" customHeight="1">
      <c r="A58" s="26" t="s">
        <v>63</v>
      </c>
      <c r="B58" s="21">
        <v>676848</v>
      </c>
      <c r="C58" s="21">
        <v>1012940</v>
      </c>
      <c r="D58" s="22">
        <f t="shared" si="0"/>
        <v>66.8</v>
      </c>
      <c r="E58" s="21">
        <v>0</v>
      </c>
      <c r="F58" s="21">
        <v>0</v>
      </c>
      <c r="G58" s="22" t="str">
        <f t="shared" si="1"/>
        <v>　　－　　</v>
      </c>
      <c r="H58" s="21">
        <v>73885</v>
      </c>
      <c r="I58" s="21">
        <v>68447</v>
      </c>
      <c r="J58" s="22">
        <f t="shared" si="2"/>
        <v>107.9</v>
      </c>
      <c r="K58" s="23">
        <f t="shared" si="5"/>
        <v>750733</v>
      </c>
      <c r="L58" s="23">
        <f t="shared" si="5"/>
        <v>1081387</v>
      </c>
      <c r="M58" s="24">
        <f t="shared" si="4"/>
        <v>69.4</v>
      </c>
    </row>
    <row r="59" spans="1:14" s="10" customFormat="1" ht="16.5" customHeight="1">
      <c r="A59" s="17" t="s">
        <v>64</v>
      </c>
      <c r="B59" s="21">
        <v>284215</v>
      </c>
      <c r="C59" s="21">
        <v>323367</v>
      </c>
      <c r="D59" s="22">
        <f t="shared" si="0"/>
        <v>87.9</v>
      </c>
      <c r="E59" s="21">
        <v>1141</v>
      </c>
      <c r="F59" s="21">
        <v>1280</v>
      </c>
      <c r="G59" s="22">
        <f t="shared" si="1"/>
        <v>89.1</v>
      </c>
      <c r="H59" s="21">
        <v>798284</v>
      </c>
      <c r="I59" s="21">
        <v>903927</v>
      </c>
      <c r="J59" s="22">
        <f t="shared" si="2"/>
        <v>88.3</v>
      </c>
      <c r="K59" s="23">
        <f t="shared" si="5"/>
        <v>1083640</v>
      </c>
      <c r="L59" s="23">
        <f t="shared" si="5"/>
        <v>1228574</v>
      </c>
      <c r="M59" s="24">
        <f t="shared" si="4"/>
        <v>88.2</v>
      </c>
      <c r="N59" s="11"/>
    </row>
    <row r="60" spans="1:13" s="10" customFormat="1" ht="16.5" customHeight="1">
      <c r="A60" s="26" t="s">
        <v>65</v>
      </c>
      <c r="B60" s="21">
        <v>270922</v>
      </c>
      <c r="C60" s="21">
        <v>283833</v>
      </c>
      <c r="D60" s="22">
        <f t="shared" si="0"/>
        <v>95.5</v>
      </c>
      <c r="E60" s="21">
        <v>108</v>
      </c>
      <c r="F60" s="21">
        <v>1716</v>
      </c>
      <c r="G60" s="22">
        <f t="shared" si="1"/>
        <v>6.3</v>
      </c>
      <c r="H60" s="21">
        <v>829053</v>
      </c>
      <c r="I60" s="21">
        <v>877044</v>
      </c>
      <c r="J60" s="22">
        <f t="shared" si="2"/>
        <v>94.5</v>
      </c>
      <c r="K60" s="23">
        <f t="shared" si="5"/>
        <v>1100083</v>
      </c>
      <c r="L60" s="23">
        <f t="shared" si="5"/>
        <v>1162593</v>
      </c>
      <c r="M60" s="24">
        <f t="shared" si="4"/>
        <v>94.6</v>
      </c>
    </row>
    <row r="61" spans="1:13" s="10" customFormat="1" ht="16.5" customHeight="1">
      <c r="A61" s="8" t="s">
        <v>66</v>
      </c>
      <c r="B61" s="21">
        <v>4572</v>
      </c>
      <c r="C61" s="21">
        <v>91509</v>
      </c>
      <c r="D61" s="22">
        <f t="shared" si="0"/>
        <v>5</v>
      </c>
      <c r="E61" s="21">
        <v>887616</v>
      </c>
      <c r="F61" s="21">
        <v>1034374</v>
      </c>
      <c r="G61" s="22">
        <f t="shared" si="1"/>
        <v>85.8</v>
      </c>
      <c r="H61" s="21">
        <v>16627</v>
      </c>
      <c r="I61" s="21">
        <v>4568</v>
      </c>
      <c r="J61" s="22">
        <f t="shared" si="2"/>
        <v>364</v>
      </c>
      <c r="K61" s="23">
        <f t="shared" si="5"/>
        <v>908815</v>
      </c>
      <c r="L61" s="23">
        <f t="shared" si="5"/>
        <v>1130451</v>
      </c>
      <c r="M61" s="24">
        <f t="shared" si="4"/>
        <v>80.4</v>
      </c>
    </row>
    <row r="62" spans="1:14" s="10" customFormat="1" ht="16.5" customHeight="1">
      <c r="A62" s="26" t="s">
        <v>67</v>
      </c>
      <c r="B62" s="21">
        <v>382375</v>
      </c>
      <c r="C62" s="21">
        <v>709855</v>
      </c>
      <c r="D62" s="22">
        <f t="shared" si="0"/>
        <v>53.9</v>
      </c>
      <c r="E62" s="21">
        <v>3730</v>
      </c>
      <c r="F62" s="21">
        <v>8255</v>
      </c>
      <c r="G62" s="22">
        <f t="shared" si="1"/>
        <v>45.2</v>
      </c>
      <c r="H62" s="21">
        <v>740783</v>
      </c>
      <c r="I62" s="21">
        <v>728517</v>
      </c>
      <c r="J62" s="22">
        <f t="shared" si="2"/>
        <v>101.7</v>
      </c>
      <c r="K62" s="23">
        <f t="shared" si="5"/>
        <v>1126888</v>
      </c>
      <c r="L62" s="23">
        <f t="shared" si="5"/>
        <v>1446627</v>
      </c>
      <c r="M62" s="24">
        <f t="shared" si="4"/>
        <v>77.9</v>
      </c>
      <c r="N62" s="11"/>
    </row>
    <row r="63" spans="1:14" s="10" customFormat="1" ht="16.5" customHeight="1">
      <c r="A63" s="26" t="s">
        <v>68</v>
      </c>
      <c r="B63" s="21">
        <v>195695</v>
      </c>
      <c r="C63" s="21">
        <v>286859</v>
      </c>
      <c r="D63" s="22">
        <f t="shared" si="0"/>
        <v>68.2</v>
      </c>
      <c r="E63" s="21">
        <v>0</v>
      </c>
      <c r="F63" s="21">
        <v>0</v>
      </c>
      <c r="G63" s="22" t="str">
        <f t="shared" si="1"/>
        <v>　　－　　</v>
      </c>
      <c r="H63" s="21">
        <v>847988</v>
      </c>
      <c r="I63" s="21">
        <v>936178</v>
      </c>
      <c r="J63" s="22">
        <f t="shared" si="2"/>
        <v>90.6</v>
      </c>
      <c r="K63" s="23">
        <f t="shared" si="5"/>
        <v>1043683</v>
      </c>
      <c r="L63" s="23">
        <f t="shared" si="5"/>
        <v>1223037</v>
      </c>
      <c r="M63" s="24">
        <f t="shared" si="4"/>
        <v>85.3</v>
      </c>
      <c r="N63" s="11"/>
    </row>
    <row r="64" spans="1:14" s="10" customFormat="1" ht="16.5" customHeight="1">
      <c r="A64" s="26" t="s">
        <v>69</v>
      </c>
      <c r="B64" s="21">
        <v>138882</v>
      </c>
      <c r="C64" s="21">
        <v>222887</v>
      </c>
      <c r="D64" s="22">
        <f t="shared" si="0"/>
        <v>62.3</v>
      </c>
      <c r="E64" s="21">
        <v>0</v>
      </c>
      <c r="F64" s="21">
        <v>0</v>
      </c>
      <c r="G64" s="22" t="str">
        <f t="shared" si="1"/>
        <v>　　－　　</v>
      </c>
      <c r="H64" s="21">
        <v>737667</v>
      </c>
      <c r="I64" s="21">
        <v>823380</v>
      </c>
      <c r="J64" s="22">
        <f t="shared" si="2"/>
        <v>89.6</v>
      </c>
      <c r="K64" s="23">
        <f t="shared" si="5"/>
        <v>876549</v>
      </c>
      <c r="L64" s="23">
        <f t="shared" si="5"/>
        <v>1046267</v>
      </c>
      <c r="M64" s="24">
        <f t="shared" si="4"/>
        <v>83.8</v>
      </c>
      <c r="N64" s="11"/>
    </row>
    <row r="65" spans="1:14" s="10" customFormat="1" ht="16.5" customHeight="1">
      <c r="A65" s="17" t="s">
        <v>70</v>
      </c>
      <c r="B65" s="21">
        <v>0</v>
      </c>
      <c r="C65" s="21">
        <v>0</v>
      </c>
      <c r="D65" s="22" t="str">
        <f t="shared" si="0"/>
        <v>　　－　　</v>
      </c>
      <c r="E65" s="21">
        <v>0</v>
      </c>
      <c r="F65" s="21">
        <v>0</v>
      </c>
      <c r="G65" s="22" t="str">
        <f t="shared" si="1"/>
        <v>　　－　　</v>
      </c>
      <c r="H65" s="21">
        <v>0</v>
      </c>
      <c r="I65" s="21">
        <v>0</v>
      </c>
      <c r="J65" s="22" t="str">
        <f t="shared" si="2"/>
        <v>　　－　　</v>
      </c>
      <c r="K65" s="23">
        <f t="shared" si="5"/>
        <v>0</v>
      </c>
      <c r="L65" s="23">
        <f t="shared" si="5"/>
        <v>0</v>
      </c>
      <c r="M65" s="24" t="str">
        <f t="shared" si="4"/>
        <v>　　－　　</v>
      </c>
      <c r="N65" s="11"/>
    </row>
    <row r="66" spans="1:14" s="10" customFormat="1" ht="16.5" customHeight="1">
      <c r="A66" s="17" t="s">
        <v>71</v>
      </c>
      <c r="B66" s="21">
        <v>209908</v>
      </c>
      <c r="C66" s="21">
        <v>240436</v>
      </c>
      <c r="D66" s="22">
        <f t="shared" si="0"/>
        <v>87.3</v>
      </c>
      <c r="E66" s="21">
        <v>0</v>
      </c>
      <c r="F66" s="21">
        <v>0</v>
      </c>
      <c r="G66" s="22" t="str">
        <f t="shared" si="1"/>
        <v>　　－　　</v>
      </c>
      <c r="H66" s="21">
        <v>607353</v>
      </c>
      <c r="I66" s="21">
        <v>606888</v>
      </c>
      <c r="J66" s="22">
        <f t="shared" si="2"/>
        <v>100.1</v>
      </c>
      <c r="K66" s="23">
        <f t="shared" si="5"/>
        <v>817261</v>
      </c>
      <c r="L66" s="23">
        <f t="shared" si="5"/>
        <v>847324</v>
      </c>
      <c r="M66" s="24">
        <f t="shared" si="4"/>
        <v>96.5</v>
      </c>
      <c r="N66" s="11"/>
    </row>
    <row r="67" spans="1:13" s="10" customFormat="1" ht="16.5" customHeight="1">
      <c r="A67" s="33" t="s">
        <v>72</v>
      </c>
      <c r="B67" s="21">
        <v>0</v>
      </c>
      <c r="C67" s="21">
        <v>0</v>
      </c>
      <c r="D67" s="22" t="str">
        <f t="shared" si="0"/>
        <v>　　－　　</v>
      </c>
      <c r="E67" s="21">
        <v>0</v>
      </c>
      <c r="F67" s="21">
        <v>0</v>
      </c>
      <c r="G67" s="22" t="str">
        <f t="shared" si="1"/>
        <v>　　－　　</v>
      </c>
      <c r="H67" s="21">
        <v>490730</v>
      </c>
      <c r="I67" s="21">
        <v>669413</v>
      </c>
      <c r="J67" s="22">
        <f t="shared" si="2"/>
        <v>73.3</v>
      </c>
      <c r="K67" s="23">
        <f t="shared" si="5"/>
        <v>490730</v>
      </c>
      <c r="L67" s="23">
        <f t="shared" si="5"/>
        <v>669413</v>
      </c>
      <c r="M67" s="34">
        <f t="shared" si="4"/>
        <v>73.3</v>
      </c>
    </row>
    <row r="68" spans="1:14" s="10" customFormat="1" ht="18.75" customHeight="1">
      <c r="A68" s="29" t="s">
        <v>44</v>
      </c>
      <c r="B68" s="30">
        <f>SUM(B40:B67)</f>
        <v>18842976</v>
      </c>
      <c r="C68" s="30">
        <f>SUM(C40:C67)</f>
        <v>24842885</v>
      </c>
      <c r="D68" s="32">
        <f>IF(OR(B68=0,C68=0),"　　－　　",ROUND(B68/C68*100,1))</f>
        <v>75.8</v>
      </c>
      <c r="E68" s="30">
        <f>SUM(E40:E67)</f>
        <v>1160248</v>
      </c>
      <c r="F68" s="30">
        <f>SUM(F40:F67)</f>
        <v>1292717</v>
      </c>
      <c r="G68" s="32">
        <f>IF(OR(E68=0,F68=0),"　　－　　",ROUND(E68/F68*100,1))</f>
        <v>89.8</v>
      </c>
      <c r="H68" s="30">
        <f>SUM(H40:H67)</f>
        <v>22019048</v>
      </c>
      <c r="I68" s="30">
        <f>SUM(I40:I67)</f>
        <v>23322843</v>
      </c>
      <c r="J68" s="32">
        <f>IF(OR(H68=0,I68=0),"　　－　　",ROUND(H68/I68*100,1))</f>
        <v>94.4</v>
      </c>
      <c r="K68" s="30">
        <f>SUM(K40:K67)</f>
        <v>42022272</v>
      </c>
      <c r="L68" s="30">
        <f>SUM(L40:L67)</f>
        <v>49458445</v>
      </c>
      <c r="M68" s="32">
        <f>IF(OR(K68=0,L68=0),"　　－　　",ROUND(K68/L68*100,1))</f>
        <v>85</v>
      </c>
      <c r="N68" s="35"/>
    </row>
    <row r="69" spans="1:13" s="10" customFormat="1" ht="18" customHeight="1">
      <c r="A69" s="29" t="s">
        <v>73</v>
      </c>
      <c r="B69" s="36">
        <f>SUM(B39+B68)</f>
        <v>143029973</v>
      </c>
      <c r="C69" s="36">
        <f>SUM(C39+C68)</f>
        <v>180176818</v>
      </c>
      <c r="D69" s="32">
        <f>IF(OR(B69=0,C69=0),"　　－　　",ROUND(B69/C69*100,1))</f>
        <v>79.4</v>
      </c>
      <c r="E69" s="36">
        <f>SUM(E39+E68)</f>
        <v>2176846</v>
      </c>
      <c r="F69" s="36">
        <f>SUM(F39+F68)</f>
        <v>2428288</v>
      </c>
      <c r="G69" s="32">
        <f>IF(OR(E69=0,F69=0),"　　－　　",ROUND(E69/F69*100,1))</f>
        <v>89.6</v>
      </c>
      <c r="H69" s="36">
        <f>SUM(H39+H68)</f>
        <v>238190612</v>
      </c>
      <c r="I69" s="36">
        <f>SUM(I39+I68)</f>
        <v>255960001</v>
      </c>
      <c r="J69" s="32">
        <f>IF(OR(H69=0,I69=0),"　　－　　",ROUND(H69/I69*100,1))</f>
        <v>93.1</v>
      </c>
      <c r="K69" s="36">
        <f>SUM(K39+K68)</f>
        <v>383397431</v>
      </c>
      <c r="L69" s="36">
        <f>SUM(L39+L68)</f>
        <v>438565107</v>
      </c>
      <c r="M69" s="32">
        <f>IF(OR(K69=0,L69=0),"　　－　　",ROUND(K69/L69*100,1))</f>
        <v>87.4</v>
      </c>
    </row>
    <row r="70" spans="1:16" s="10" customFormat="1" ht="15.75" customHeight="1">
      <c r="A70" s="9" t="s">
        <v>74</v>
      </c>
      <c r="B70" s="37"/>
      <c r="C70" s="37"/>
      <c r="D70" s="9" t="s">
        <v>75</v>
      </c>
      <c r="E70" s="37"/>
      <c r="F70" s="37"/>
      <c r="G70" s="38"/>
      <c r="H70" s="37"/>
      <c r="I70" s="37"/>
      <c r="J70" s="11"/>
      <c r="K70" s="11"/>
      <c r="L70" s="11"/>
      <c r="M70" s="11"/>
      <c r="N70" s="11"/>
      <c r="O70" s="11"/>
      <c r="P70" s="11"/>
    </row>
    <row r="71" spans="1:14" s="10" customFormat="1" ht="17.25" customHeight="1">
      <c r="A71" s="39" t="s">
        <v>76</v>
      </c>
      <c r="B71" s="30">
        <v>23374881</v>
      </c>
      <c r="C71" s="30">
        <v>30205248</v>
      </c>
      <c r="D71" s="32">
        <f>IF(OR(B71=0,C71=0),"　　－　　",ROUND(B71/C71*100,1))</f>
        <v>77.4</v>
      </c>
      <c r="E71" s="30">
        <v>1106691</v>
      </c>
      <c r="F71" s="30">
        <v>1302626</v>
      </c>
      <c r="G71" s="32">
        <f>IF(OR(E71=0,F71=0),"　　－　　",ROUND(E71/F71*100,1))</f>
        <v>85</v>
      </c>
      <c r="H71" s="30">
        <v>49078676</v>
      </c>
      <c r="I71" s="30">
        <v>52237323</v>
      </c>
      <c r="J71" s="32">
        <f>IF(OR(H71=0,I71=0),"　　－　　",ROUND(H71/I71*100,1))</f>
        <v>94</v>
      </c>
      <c r="K71" s="40">
        <f>B71+E71+H71</f>
        <v>73560248</v>
      </c>
      <c r="L71" s="40">
        <f>C71+F71+I71</f>
        <v>83745197</v>
      </c>
      <c r="M71" s="32">
        <f>IF(OR(K71=0,L71=0),"　　－　　",ROUND(K71/L71*100,1))</f>
        <v>87.8</v>
      </c>
      <c r="N71" s="11"/>
    </row>
    <row r="72" spans="1:15" s="10" customFormat="1" ht="15" customHeight="1">
      <c r="A72" s="9" t="s">
        <v>77</v>
      </c>
      <c r="N72" s="11"/>
      <c r="O72" s="11"/>
    </row>
    <row r="73" spans="1:15" ht="15" customHeight="1">
      <c r="A73" s="4"/>
      <c r="O73" s="4"/>
    </row>
    <row r="74" ht="15" customHeight="1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</sheetData>
  <mergeCells count="5">
    <mergeCell ref="K2:M2"/>
    <mergeCell ref="A2:A3"/>
    <mergeCell ref="B2:D2"/>
    <mergeCell ref="E2:G2"/>
    <mergeCell ref="H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Yoshiro Ishihara</dc:creator>
  <cp:keywords/>
  <dc:description/>
  <cp:lastModifiedBy>Yoshiro Ishihara</cp:lastModifiedBy>
  <dcterms:created xsi:type="dcterms:W3CDTF">2009-03-09T00:08:10Z</dcterms:created>
  <cp:category/>
  <cp:version/>
  <cp:contentType/>
  <cp:contentStatus/>
</cp:coreProperties>
</file>