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3180" windowHeight="15420" tabRatio="500" activeTab="0"/>
  </bookViews>
  <sheets>
    <sheet name="６３社" sheetId="1" r:id="rId1"/>
  </sheets>
  <definedNames>
    <definedName name="_xlnm.Print_Area" localSheetId="0">'６３社'!$A$1:$N$72</definedName>
  </definedNames>
  <calcPr fullCalcOnLoad="1"/>
</workbook>
</file>

<file path=xl/sharedStrings.xml><?xml version="1.0" encoding="utf-8"?>
<sst xmlns="http://schemas.openxmlformats.org/spreadsheetml/2006/main" count="89" uniqueCount="79">
  <si>
    <t>2008年11月主要旅行業者の旅行取扱状況速報</t>
  </si>
  <si>
    <t>会　　　　　　社　　　　　　名</t>
  </si>
  <si>
    <t>2008年11月</t>
  </si>
  <si>
    <t>2007年11月</t>
  </si>
  <si>
    <t>前年比</t>
  </si>
  <si>
    <t>ジェイティービー</t>
  </si>
  <si>
    <t>近畿日本ツーリスト</t>
  </si>
  <si>
    <t>日本旅行</t>
  </si>
  <si>
    <t>阪急交通社</t>
  </si>
  <si>
    <t>ＪＴＢ首都圏</t>
  </si>
  <si>
    <t>エイチ・アイ・エス</t>
  </si>
  <si>
    <t>JTBトラベランド</t>
  </si>
  <si>
    <t>JTBワールドバケーションズ</t>
  </si>
  <si>
    <t>ＡＮＡセールス</t>
  </si>
  <si>
    <t>ＪＴＢ西日本</t>
  </si>
  <si>
    <t>トップツアー</t>
  </si>
  <si>
    <t>クラブツーリズム</t>
  </si>
  <si>
    <t>日本通運</t>
  </si>
  <si>
    <t>ＪＴＢ中部</t>
  </si>
  <si>
    <t>ジャルツアーズ</t>
  </si>
  <si>
    <t>名鉄観光サービス</t>
  </si>
  <si>
    <t>ＪＴＢ九州</t>
  </si>
  <si>
    <t>農協観光</t>
  </si>
  <si>
    <t>ジャルパック</t>
  </si>
  <si>
    <t>読売旅行</t>
  </si>
  <si>
    <t>ジェイアール東海ツアーズ</t>
  </si>
  <si>
    <t>ＪＴＢ法人東京</t>
  </si>
  <si>
    <t>ＪＴＢ中国四国</t>
  </si>
  <si>
    <t>PTS</t>
  </si>
  <si>
    <t>JTB-BTS</t>
  </si>
  <si>
    <t>ジャルセールス</t>
  </si>
  <si>
    <t>Ｉ．ＪＴＢ</t>
  </si>
  <si>
    <t>ＫＮＴツーリスト　※</t>
  </si>
  <si>
    <t>ビッグホリデー</t>
  </si>
  <si>
    <t>西鉄旅行</t>
  </si>
  <si>
    <t>日新航空サービス</t>
  </si>
  <si>
    <t>ＪＴＢ東北</t>
  </si>
  <si>
    <t>TPI</t>
  </si>
  <si>
    <t>ＪＴＢ北海道</t>
  </si>
  <si>
    <t>ＪＴＢ関東</t>
  </si>
  <si>
    <t>小　　　　　　　　　計</t>
  </si>
  <si>
    <t>東武トラベル</t>
  </si>
  <si>
    <t>タビックスジャパン</t>
  </si>
  <si>
    <t>エムオーツーリスト</t>
  </si>
  <si>
    <t>阪神航空　※※</t>
  </si>
  <si>
    <t>郵船トラベル</t>
  </si>
  <si>
    <t>ＪＴＢ大阪</t>
  </si>
  <si>
    <t>京王観光</t>
  </si>
  <si>
    <t>沖縄ツーリスト</t>
  </si>
  <si>
    <t>北海道旅客鉄道</t>
  </si>
  <si>
    <t>九州旅客鉄道</t>
  </si>
  <si>
    <t>アールアンドシーツアーズ</t>
  </si>
  <si>
    <t>エヌオーイー</t>
  </si>
  <si>
    <t>小田急トラベル</t>
  </si>
  <si>
    <t>ジャルセールス西日本</t>
  </si>
  <si>
    <t>ＪＴＢ東海</t>
  </si>
  <si>
    <t>日立トラベルビューロー</t>
  </si>
  <si>
    <t>東日観光</t>
  </si>
  <si>
    <t>ユナイテｯドツアーズ</t>
  </si>
  <si>
    <t>内外航空サービス</t>
  </si>
  <si>
    <t>南海国際旅行</t>
  </si>
  <si>
    <t>フジトラベルサービス</t>
  </si>
  <si>
    <t>ＪＴＢ-GM&amp;T</t>
  </si>
  <si>
    <t>エムハートツーリスト</t>
  </si>
  <si>
    <t>京成トラベルサービス</t>
  </si>
  <si>
    <t>ジャルセールス北海道</t>
  </si>
  <si>
    <t>ＡＴＢ</t>
  </si>
  <si>
    <t>京阪交通社</t>
  </si>
  <si>
    <t>西日本旅客鉄道</t>
  </si>
  <si>
    <t>合　　　　　　　　　計</t>
  </si>
  <si>
    <t>※※社名変更　阪神電気電鉄→阪神航空</t>
  </si>
  <si>
    <t>（単位：千円）</t>
  </si>
  <si>
    <t>海外旅行</t>
  </si>
  <si>
    <t>外国人旅行</t>
  </si>
  <si>
    <t>国内旅行</t>
  </si>
  <si>
    <t>合計</t>
  </si>
  <si>
    <t>※社名変更　ツーリストサービス→KNTツーリスト</t>
  </si>
  <si>
    <t>ジェイテービー（１４社計）</t>
  </si>
  <si>
    <t>参考：JTBグループ14社計のうち、株式会社ジェイティービーの14社内取引を相殺したもの。</t>
  </si>
</sst>
</file>

<file path=xl/styles.xml><?xml version="1.0" encoding="utf-8"?>
<styleSheet xmlns="http://schemas.openxmlformats.org/spreadsheetml/2006/main">
  <numFmts count="35">
    <numFmt numFmtId="5" formatCode="&quot;\&quot;#,##0_);\(&quot;\&quot;#,##0\)"/>
    <numFmt numFmtId="6" formatCode="&quot;\&quot;#,##0_);[Red]\(&quot;\&quot;#,##0\)"/>
    <numFmt numFmtId="7" formatCode="&quot;\&quot;#,##0.00_);\(&quot;\&quot;#,##0.00\)"/>
    <numFmt numFmtId="8" formatCode="&quot;\&quot;#,##0.00_);[Red]\(&quot;\&quot;#,##0.00\)"/>
    <numFmt numFmtId="42" formatCode="_(&quot;\&quot;* #,##0_);_(&quot;\&quot;* \(#,##0\);_(&quot;\&quot;* &quot;-&quot;_);_(@_)"/>
    <numFmt numFmtId="41" formatCode="_(* #,##0_);_(* \(#,##0\);_(* &quot;-&quot;_);_(@_)"/>
    <numFmt numFmtId="44" formatCode="_(&quot;\&quot;* #,##0.00_);_(&quot;\&quot;* \(#,##0.00\);_(&quot;\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;[Red]0.0"/>
    <numFmt numFmtId="177" formatCode="#,##0;&quot;△ &quot;#,##0"/>
    <numFmt numFmtId="178" formatCode="0.0;&quot;△ &quot;0.0"/>
    <numFmt numFmtId="179" formatCode="#,##0.0;&quot;▲ &quot;#,##0.0"/>
    <numFmt numFmtId="180" formatCode="#,##0;&quot;▲ &quot;#,##0"/>
    <numFmt numFmtId="181" formatCode="0.0;&quot;▲ &quot;0.0"/>
    <numFmt numFmtId="182" formatCode="0.0_ "/>
    <numFmt numFmtId="183" formatCode="#,###&quot;※&quot;"/>
    <numFmt numFmtId="184" formatCode="0_);[Red]\(0\)"/>
    <numFmt numFmtId="185" formatCode="0_ ;[Red]\-0\ "/>
    <numFmt numFmtId="186" formatCode="#,##0_ ;[Red]\-#,##0\ "/>
    <numFmt numFmtId="187" formatCode="#,##0;[Red]#,##0"/>
    <numFmt numFmtId="188" formatCode="0_ "/>
    <numFmt numFmtId="189" formatCode="#,##0_ "/>
    <numFmt numFmtId="190" formatCode="0.0%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平成角ゴシック"/>
      <family val="0"/>
    </font>
    <font>
      <sz val="12"/>
      <name val="平成角ゴシック"/>
      <family val="0"/>
    </font>
    <font>
      <sz val="10"/>
      <name val="平成角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平成角ゴシック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/>
      <protection/>
    </xf>
    <xf numFmtId="38" fontId="11" fillId="0" borderId="2" xfId="16" applyFont="1" applyFill="1" applyBorder="1" applyAlignment="1" applyProtection="1">
      <alignment horizontal="right"/>
      <protection locked="0"/>
    </xf>
    <xf numFmtId="176" fontId="11" fillId="0" borderId="1" xfId="0" applyNumberFormat="1" applyFont="1" applyFill="1" applyBorder="1" applyAlignment="1">
      <alignment horizontal="right"/>
    </xf>
    <xf numFmtId="38" fontId="11" fillId="0" borderId="1" xfId="16" applyFont="1" applyFill="1" applyBorder="1" applyAlignment="1">
      <alignment horizontal="right"/>
    </xf>
    <xf numFmtId="38" fontId="11" fillId="0" borderId="8" xfId="16" applyFont="1" applyFill="1" applyBorder="1" applyAlignment="1" applyProtection="1">
      <alignment horizontal="right"/>
      <protection locked="0"/>
    </xf>
    <xf numFmtId="176" fontId="11" fillId="0" borderId="8" xfId="0" applyNumberFormat="1" applyFont="1" applyFill="1" applyBorder="1" applyAlignment="1">
      <alignment horizontal="right"/>
    </xf>
    <xf numFmtId="38" fontId="11" fillId="0" borderId="3" xfId="16" applyFont="1" applyFill="1" applyBorder="1" applyAlignment="1">
      <alignment horizontal="right"/>
    </xf>
    <xf numFmtId="176" fontId="11" fillId="0" borderId="3" xfId="0" applyNumberFormat="1" applyFont="1" applyFill="1" applyBorder="1" applyAlignment="1">
      <alignment horizontal="right"/>
    </xf>
    <xf numFmtId="0" fontId="11" fillId="0" borderId="3" xfId="0" applyFont="1" applyFill="1" applyBorder="1" applyAlignment="1" applyProtection="1">
      <alignment shrinkToFit="1"/>
      <protection/>
    </xf>
    <xf numFmtId="38" fontId="11" fillId="0" borderId="3" xfId="16" applyFont="1" applyFill="1" applyBorder="1" applyAlignment="1" applyProtection="1">
      <alignment horizontal="right"/>
      <protection locked="0"/>
    </xf>
    <xf numFmtId="0" fontId="11" fillId="0" borderId="3" xfId="0" applyFont="1" applyFill="1" applyBorder="1" applyAlignment="1">
      <alignment shrinkToFit="1"/>
    </xf>
    <xf numFmtId="0" fontId="11" fillId="0" borderId="8" xfId="0" applyFont="1" applyFill="1" applyBorder="1" applyAlignment="1" applyProtection="1">
      <alignment/>
      <protection/>
    </xf>
    <xf numFmtId="0" fontId="11" fillId="0" borderId="9" xfId="0" applyFont="1" applyFill="1" applyBorder="1" applyAlignment="1">
      <alignment horizontal="center"/>
    </xf>
    <xf numFmtId="38" fontId="11" fillId="0" borderId="9" xfId="16" applyFont="1" applyFill="1" applyBorder="1" applyAlignment="1">
      <alignment horizontal="right"/>
    </xf>
    <xf numFmtId="38" fontId="11" fillId="0" borderId="4" xfId="16" applyFont="1" applyFill="1" applyBorder="1" applyAlignment="1">
      <alignment horizontal="right"/>
    </xf>
    <xf numFmtId="176" fontId="11" fillId="0" borderId="9" xfId="0" applyNumberFormat="1" applyFont="1" applyFill="1" applyBorder="1" applyAlignment="1">
      <alignment horizontal="right"/>
    </xf>
    <xf numFmtId="0" fontId="11" fillId="0" borderId="7" xfId="0" applyFont="1" applyFill="1" applyBorder="1" applyAlignment="1" applyProtection="1">
      <alignment/>
      <protection/>
    </xf>
    <xf numFmtId="176" fontId="11" fillId="0" borderId="7" xfId="0" applyNumberFormat="1" applyFont="1" applyFill="1" applyBorder="1" applyAlignment="1">
      <alignment horizontal="right"/>
    </xf>
    <xf numFmtId="0" fontId="11" fillId="0" borderId="8" xfId="0" applyFont="1" applyFill="1" applyBorder="1" applyAlignment="1">
      <alignment/>
    </xf>
    <xf numFmtId="38" fontId="11" fillId="0" borderId="9" xfId="16" applyFont="1" applyFill="1" applyBorder="1" applyAlignment="1" applyProtection="1">
      <alignment/>
      <protection locked="0"/>
    </xf>
    <xf numFmtId="176" fontId="11" fillId="0" borderId="9" xfId="0" applyNumberFormat="1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9" xfId="0" applyFont="1" applyFill="1" applyBorder="1" applyAlignment="1" applyProtection="1">
      <alignment/>
      <protection/>
    </xf>
    <xf numFmtId="38" fontId="11" fillId="0" borderId="9" xfId="16" applyFont="1" applyFill="1" applyBorder="1" applyAlignment="1">
      <alignment/>
    </xf>
    <xf numFmtId="38" fontId="11" fillId="0" borderId="9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workbookViewId="0" topLeftCell="A1">
      <selection activeCell="E21" sqref="E21"/>
    </sheetView>
  </sheetViews>
  <sheetFormatPr defaultColWidth="11.00390625" defaultRowHeight="13.5"/>
  <cols>
    <col min="1" max="1" width="32.125" style="4" customWidth="1"/>
    <col min="2" max="3" width="13.875" style="4" customWidth="1"/>
    <col min="4" max="4" width="8.375" style="4" customWidth="1"/>
    <col min="5" max="6" width="13.875" style="4" customWidth="1"/>
    <col min="7" max="7" width="8.375" style="4" customWidth="1"/>
    <col min="8" max="9" width="13.875" style="4" customWidth="1"/>
    <col min="10" max="10" width="8.375" style="4" customWidth="1"/>
    <col min="11" max="12" width="13.875" style="4" customWidth="1"/>
    <col min="13" max="13" width="8.375" style="4" customWidth="1"/>
    <col min="14" max="14" width="3.50390625" style="4" customWidth="1"/>
    <col min="15" max="16384" width="9.00390625" style="4" customWidth="1"/>
  </cols>
  <sheetData>
    <row r="1" spans="1:13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71</v>
      </c>
    </row>
    <row r="2" spans="1:14" ht="16.5" customHeight="1">
      <c r="A2" s="15" t="s">
        <v>1</v>
      </c>
      <c r="B2" s="12" t="s">
        <v>72</v>
      </c>
      <c r="C2" s="13"/>
      <c r="D2" s="14"/>
      <c r="E2" s="12" t="s">
        <v>73</v>
      </c>
      <c r="F2" s="13"/>
      <c r="G2" s="14"/>
      <c r="H2" s="12" t="s">
        <v>74</v>
      </c>
      <c r="I2" s="13"/>
      <c r="J2" s="14"/>
      <c r="K2" s="12" t="s">
        <v>75</v>
      </c>
      <c r="L2" s="13"/>
      <c r="M2" s="14"/>
      <c r="N2" s="5"/>
    </row>
    <row r="3" spans="1:14" ht="16.5" customHeight="1">
      <c r="A3" s="16"/>
      <c r="B3" s="6" t="s">
        <v>2</v>
      </c>
      <c r="C3" s="7" t="s">
        <v>3</v>
      </c>
      <c r="D3" s="6" t="s">
        <v>4</v>
      </c>
      <c r="E3" s="6" t="s">
        <v>2</v>
      </c>
      <c r="F3" s="7" t="s">
        <v>3</v>
      </c>
      <c r="G3" s="6" t="s">
        <v>4</v>
      </c>
      <c r="H3" s="6" t="s">
        <v>2</v>
      </c>
      <c r="I3" s="7" t="s">
        <v>3</v>
      </c>
      <c r="J3" s="6" t="s">
        <v>4</v>
      </c>
      <c r="K3" s="6" t="s">
        <v>2</v>
      </c>
      <c r="L3" s="7" t="s">
        <v>3</v>
      </c>
      <c r="M3" s="6" t="s">
        <v>4</v>
      </c>
      <c r="N3" s="5"/>
    </row>
    <row r="4" spans="1:14" s="10" customFormat="1" ht="16.5" customHeight="1">
      <c r="A4" s="17" t="s">
        <v>5</v>
      </c>
      <c r="B4" s="18">
        <v>922096</v>
      </c>
      <c r="C4" s="18">
        <v>1049789</v>
      </c>
      <c r="D4" s="19">
        <f aca="true" t="shared" si="0" ref="D4:D35">IF(OR(B4=0,C4=0),"　　－　　",ROUND(B4/C4*100,1))</f>
        <v>87.8</v>
      </c>
      <c r="E4" s="18">
        <v>387</v>
      </c>
      <c r="F4" s="18">
        <v>560</v>
      </c>
      <c r="G4" s="19">
        <f aca="true" t="shared" si="1" ref="G4:G35">IF(OR(E4=0,F4=0),"　　－　　",ROUND(E4/F4*100,1))</f>
        <v>69.1</v>
      </c>
      <c r="H4" s="18">
        <v>73763861</v>
      </c>
      <c r="I4" s="18">
        <v>76073098</v>
      </c>
      <c r="J4" s="19">
        <f aca="true" t="shared" si="2" ref="J4:J35">IF(OR(H4=0,I4=0),"　　－　　",ROUND(H4/I4*100,1))</f>
        <v>97</v>
      </c>
      <c r="K4" s="20">
        <f aca="true" t="shared" si="3" ref="K4:K38">+B4+E4+H4</f>
        <v>74686344</v>
      </c>
      <c r="L4" s="20">
        <f aca="true" t="shared" si="4" ref="L4:L38">+C4+F4+I4</f>
        <v>77123447</v>
      </c>
      <c r="M4" s="19">
        <f aca="true" t="shared" si="5" ref="M4:M35">IF(OR(K4=0,L4=0),"　　－　　",ROUND(K4/L4*100,1))</f>
        <v>96.8</v>
      </c>
      <c r="N4" s="11"/>
    </row>
    <row r="5" spans="1:14" s="10" customFormat="1" ht="16.5" customHeight="1">
      <c r="A5" s="17" t="s">
        <v>6</v>
      </c>
      <c r="B5" s="21">
        <v>13789041</v>
      </c>
      <c r="C5" s="21">
        <v>16062532</v>
      </c>
      <c r="D5" s="22">
        <f t="shared" si="0"/>
        <v>85.8</v>
      </c>
      <c r="E5" s="21">
        <v>619419</v>
      </c>
      <c r="F5" s="21">
        <v>1274787</v>
      </c>
      <c r="G5" s="22">
        <f t="shared" si="1"/>
        <v>48.6</v>
      </c>
      <c r="H5" s="21">
        <v>26095094</v>
      </c>
      <c r="I5" s="21">
        <v>27917953</v>
      </c>
      <c r="J5" s="22">
        <f t="shared" si="2"/>
        <v>93.5</v>
      </c>
      <c r="K5" s="23">
        <f t="shared" si="3"/>
        <v>40503554</v>
      </c>
      <c r="L5" s="23">
        <f t="shared" si="4"/>
        <v>45255272</v>
      </c>
      <c r="M5" s="24">
        <f t="shared" si="5"/>
        <v>89.5</v>
      </c>
      <c r="N5" s="11"/>
    </row>
    <row r="6" spans="1:14" s="10" customFormat="1" ht="16.5" customHeight="1">
      <c r="A6" s="17" t="s">
        <v>7</v>
      </c>
      <c r="B6" s="21">
        <v>10799970</v>
      </c>
      <c r="C6" s="21">
        <v>13604149</v>
      </c>
      <c r="D6" s="22">
        <f t="shared" si="0"/>
        <v>79.4</v>
      </c>
      <c r="E6" s="21">
        <v>893888</v>
      </c>
      <c r="F6" s="21">
        <v>838245</v>
      </c>
      <c r="G6" s="22">
        <f t="shared" si="1"/>
        <v>106.6</v>
      </c>
      <c r="H6" s="21">
        <v>26265731</v>
      </c>
      <c r="I6" s="21">
        <v>28261554</v>
      </c>
      <c r="J6" s="22">
        <f t="shared" si="2"/>
        <v>92.9</v>
      </c>
      <c r="K6" s="23">
        <f t="shared" si="3"/>
        <v>37959589</v>
      </c>
      <c r="L6" s="23">
        <f t="shared" si="4"/>
        <v>42703948</v>
      </c>
      <c r="M6" s="24">
        <f t="shared" si="5"/>
        <v>88.9</v>
      </c>
      <c r="N6" s="11"/>
    </row>
    <row r="7" spans="1:14" s="10" customFormat="1" ht="16.5" customHeight="1">
      <c r="A7" s="17" t="s">
        <v>8</v>
      </c>
      <c r="B7" s="21">
        <v>14908314</v>
      </c>
      <c r="C7" s="21">
        <v>20920235</v>
      </c>
      <c r="D7" s="22">
        <f t="shared" si="0"/>
        <v>71.3</v>
      </c>
      <c r="E7" s="21">
        <v>200356</v>
      </c>
      <c r="F7" s="21">
        <v>320587</v>
      </c>
      <c r="G7" s="22">
        <f t="shared" si="1"/>
        <v>62.5</v>
      </c>
      <c r="H7" s="21">
        <v>13269566</v>
      </c>
      <c r="I7" s="21">
        <v>14030418</v>
      </c>
      <c r="J7" s="22">
        <f t="shared" si="2"/>
        <v>94.6</v>
      </c>
      <c r="K7" s="23">
        <f t="shared" si="3"/>
        <v>28378236</v>
      </c>
      <c r="L7" s="23">
        <f t="shared" si="4"/>
        <v>35271240</v>
      </c>
      <c r="M7" s="24">
        <f t="shared" si="5"/>
        <v>80.5</v>
      </c>
      <c r="N7" s="11"/>
    </row>
    <row r="8" spans="1:14" s="10" customFormat="1" ht="16.5" customHeight="1">
      <c r="A8" s="17" t="s">
        <v>9</v>
      </c>
      <c r="B8" s="21">
        <v>10385335</v>
      </c>
      <c r="C8" s="21">
        <v>12368182</v>
      </c>
      <c r="D8" s="22">
        <f t="shared" si="0"/>
        <v>84</v>
      </c>
      <c r="E8" s="21">
        <v>24397</v>
      </c>
      <c r="F8" s="21">
        <v>37622</v>
      </c>
      <c r="G8" s="22">
        <f t="shared" si="1"/>
        <v>64.8</v>
      </c>
      <c r="H8" s="21">
        <v>19297338</v>
      </c>
      <c r="I8" s="21">
        <v>20569304</v>
      </c>
      <c r="J8" s="22">
        <f t="shared" si="2"/>
        <v>93.8</v>
      </c>
      <c r="K8" s="23">
        <f t="shared" si="3"/>
        <v>29707070</v>
      </c>
      <c r="L8" s="23">
        <f t="shared" si="4"/>
        <v>32975108</v>
      </c>
      <c r="M8" s="24">
        <f t="shared" si="5"/>
        <v>90.1</v>
      </c>
      <c r="N8" s="11"/>
    </row>
    <row r="9" spans="1:14" s="10" customFormat="1" ht="16.5" customHeight="1">
      <c r="A9" s="17" t="s">
        <v>10</v>
      </c>
      <c r="B9" s="21">
        <v>21484329</v>
      </c>
      <c r="C9" s="21">
        <v>21627317</v>
      </c>
      <c r="D9" s="22">
        <f t="shared" si="0"/>
        <v>99.3</v>
      </c>
      <c r="E9" s="21">
        <v>0</v>
      </c>
      <c r="F9" s="21">
        <v>0</v>
      </c>
      <c r="G9" s="22" t="str">
        <f t="shared" si="1"/>
        <v>　　－　　</v>
      </c>
      <c r="H9" s="21">
        <v>1157353</v>
      </c>
      <c r="I9" s="21">
        <v>977054</v>
      </c>
      <c r="J9" s="22">
        <f t="shared" si="2"/>
        <v>118.5</v>
      </c>
      <c r="K9" s="23">
        <f t="shared" si="3"/>
        <v>22641682</v>
      </c>
      <c r="L9" s="23">
        <f t="shared" si="4"/>
        <v>22604371</v>
      </c>
      <c r="M9" s="24">
        <f t="shared" si="5"/>
        <v>100.2</v>
      </c>
      <c r="N9" s="11"/>
    </row>
    <row r="10" spans="1:14" s="10" customFormat="1" ht="16.5" customHeight="1">
      <c r="A10" s="17" t="s">
        <v>11</v>
      </c>
      <c r="B10" s="21">
        <v>4338311</v>
      </c>
      <c r="C10" s="21">
        <v>4847639</v>
      </c>
      <c r="D10" s="22">
        <f t="shared" si="0"/>
        <v>89.5</v>
      </c>
      <c r="E10" s="21">
        <v>0</v>
      </c>
      <c r="F10" s="21">
        <v>0</v>
      </c>
      <c r="G10" s="22" t="str">
        <f t="shared" si="1"/>
        <v>　　－　　</v>
      </c>
      <c r="H10" s="21">
        <v>12879152</v>
      </c>
      <c r="I10" s="21">
        <v>12993339</v>
      </c>
      <c r="J10" s="22">
        <f t="shared" si="2"/>
        <v>99.1</v>
      </c>
      <c r="K10" s="23">
        <f t="shared" si="3"/>
        <v>17217463</v>
      </c>
      <c r="L10" s="23">
        <f t="shared" si="4"/>
        <v>17840978</v>
      </c>
      <c r="M10" s="24">
        <f t="shared" si="5"/>
        <v>96.5</v>
      </c>
      <c r="N10" s="11"/>
    </row>
    <row r="11" spans="1:14" s="10" customFormat="1" ht="16.5" customHeight="1">
      <c r="A11" s="25" t="s">
        <v>12</v>
      </c>
      <c r="B11" s="21">
        <v>16881960</v>
      </c>
      <c r="C11" s="21">
        <v>19013164</v>
      </c>
      <c r="D11" s="22">
        <f t="shared" si="0"/>
        <v>88.8</v>
      </c>
      <c r="E11" s="21">
        <v>0</v>
      </c>
      <c r="F11" s="21">
        <v>0</v>
      </c>
      <c r="G11" s="22" t="str">
        <f t="shared" si="1"/>
        <v>　　－　　</v>
      </c>
      <c r="H11" s="21">
        <v>0</v>
      </c>
      <c r="I11" s="21">
        <v>0</v>
      </c>
      <c r="J11" s="22" t="str">
        <f t="shared" si="2"/>
        <v>　　－　　</v>
      </c>
      <c r="K11" s="23">
        <f t="shared" si="3"/>
        <v>16881960</v>
      </c>
      <c r="L11" s="23">
        <f t="shared" si="4"/>
        <v>19013164</v>
      </c>
      <c r="M11" s="24">
        <f t="shared" si="5"/>
        <v>88.8</v>
      </c>
      <c r="N11" s="11"/>
    </row>
    <row r="12" spans="1:14" s="10" customFormat="1" ht="16.5" customHeight="1">
      <c r="A12" s="17" t="s">
        <v>13</v>
      </c>
      <c r="B12" s="21">
        <v>2383466</v>
      </c>
      <c r="C12" s="21">
        <v>4029074</v>
      </c>
      <c r="D12" s="22">
        <f t="shared" si="0"/>
        <v>59.2</v>
      </c>
      <c r="E12" s="21">
        <v>98000</v>
      </c>
      <c r="F12" s="21">
        <v>99892</v>
      </c>
      <c r="G12" s="22">
        <f t="shared" si="1"/>
        <v>98.1</v>
      </c>
      <c r="H12" s="21">
        <v>16377970</v>
      </c>
      <c r="I12" s="21">
        <v>17590129</v>
      </c>
      <c r="J12" s="22">
        <f t="shared" si="2"/>
        <v>93.1</v>
      </c>
      <c r="K12" s="23">
        <f t="shared" si="3"/>
        <v>18859436</v>
      </c>
      <c r="L12" s="23">
        <f t="shared" si="4"/>
        <v>21719095</v>
      </c>
      <c r="M12" s="24">
        <f t="shared" si="5"/>
        <v>86.8</v>
      </c>
      <c r="N12" s="11"/>
    </row>
    <row r="13" spans="1:14" s="10" customFormat="1" ht="16.5" customHeight="1">
      <c r="A13" s="17" t="s">
        <v>14</v>
      </c>
      <c r="B13" s="21">
        <v>6293161</v>
      </c>
      <c r="C13" s="21">
        <v>7709914</v>
      </c>
      <c r="D13" s="22">
        <f t="shared" si="0"/>
        <v>81.6</v>
      </c>
      <c r="E13" s="21">
        <v>311093</v>
      </c>
      <c r="F13" s="21">
        <v>244097</v>
      </c>
      <c r="G13" s="22">
        <f t="shared" si="1"/>
        <v>127.4</v>
      </c>
      <c r="H13" s="21">
        <v>11518751</v>
      </c>
      <c r="I13" s="21">
        <v>12292497</v>
      </c>
      <c r="J13" s="22">
        <f t="shared" si="2"/>
        <v>93.7</v>
      </c>
      <c r="K13" s="23">
        <f t="shared" si="3"/>
        <v>18123005</v>
      </c>
      <c r="L13" s="23">
        <f t="shared" si="4"/>
        <v>20246508</v>
      </c>
      <c r="M13" s="24">
        <f t="shared" si="5"/>
        <v>89.5</v>
      </c>
      <c r="N13" s="11"/>
    </row>
    <row r="14" spans="1:13" s="10" customFormat="1" ht="16.5" customHeight="1">
      <c r="A14" s="17" t="s">
        <v>15</v>
      </c>
      <c r="B14" s="21">
        <v>3861514</v>
      </c>
      <c r="C14" s="21">
        <v>4864103</v>
      </c>
      <c r="D14" s="22">
        <f t="shared" si="0"/>
        <v>79.4</v>
      </c>
      <c r="E14" s="21">
        <v>1006962</v>
      </c>
      <c r="F14" s="21">
        <v>425340</v>
      </c>
      <c r="G14" s="22">
        <f t="shared" si="1"/>
        <v>236.7</v>
      </c>
      <c r="H14" s="21">
        <v>9451300</v>
      </c>
      <c r="I14" s="21">
        <v>10909846</v>
      </c>
      <c r="J14" s="22">
        <f t="shared" si="2"/>
        <v>86.6</v>
      </c>
      <c r="K14" s="23">
        <f t="shared" si="3"/>
        <v>14319776</v>
      </c>
      <c r="L14" s="23">
        <f t="shared" si="4"/>
        <v>16199289</v>
      </c>
      <c r="M14" s="24">
        <f t="shared" si="5"/>
        <v>88.4</v>
      </c>
    </row>
    <row r="15" spans="1:14" s="10" customFormat="1" ht="16.5" customHeight="1">
      <c r="A15" s="8" t="s">
        <v>16</v>
      </c>
      <c r="B15" s="21">
        <v>3144302</v>
      </c>
      <c r="C15" s="21">
        <v>3766110</v>
      </c>
      <c r="D15" s="22">
        <f t="shared" si="0"/>
        <v>83.5</v>
      </c>
      <c r="E15" s="21">
        <v>4683</v>
      </c>
      <c r="F15" s="21">
        <v>0</v>
      </c>
      <c r="G15" s="22" t="str">
        <f t="shared" si="1"/>
        <v>　　－　　</v>
      </c>
      <c r="H15" s="21">
        <v>10736838</v>
      </c>
      <c r="I15" s="21">
        <v>10027183</v>
      </c>
      <c r="J15" s="22">
        <f t="shared" si="2"/>
        <v>107.1</v>
      </c>
      <c r="K15" s="23">
        <f t="shared" si="3"/>
        <v>13885823</v>
      </c>
      <c r="L15" s="23">
        <f t="shared" si="4"/>
        <v>13793293</v>
      </c>
      <c r="M15" s="24">
        <f t="shared" si="5"/>
        <v>100.7</v>
      </c>
      <c r="N15" s="11"/>
    </row>
    <row r="16" spans="1:13" s="10" customFormat="1" ht="16.5" customHeight="1">
      <c r="A16" s="17" t="s">
        <v>17</v>
      </c>
      <c r="B16" s="21">
        <v>6528872</v>
      </c>
      <c r="C16" s="21">
        <v>8587935</v>
      </c>
      <c r="D16" s="22">
        <f t="shared" si="0"/>
        <v>76</v>
      </c>
      <c r="E16" s="21">
        <v>142937</v>
      </c>
      <c r="F16" s="21">
        <v>179307</v>
      </c>
      <c r="G16" s="22">
        <f t="shared" si="1"/>
        <v>79.7</v>
      </c>
      <c r="H16" s="21">
        <v>1446437</v>
      </c>
      <c r="I16" s="21">
        <v>2184264</v>
      </c>
      <c r="J16" s="22">
        <f t="shared" si="2"/>
        <v>66.2</v>
      </c>
      <c r="K16" s="23">
        <f t="shared" si="3"/>
        <v>8118246</v>
      </c>
      <c r="L16" s="23">
        <f t="shared" si="4"/>
        <v>10951506</v>
      </c>
      <c r="M16" s="24">
        <f t="shared" si="5"/>
        <v>74.1</v>
      </c>
    </row>
    <row r="17" spans="1:14" s="10" customFormat="1" ht="16.5" customHeight="1">
      <c r="A17" s="17" t="s">
        <v>18</v>
      </c>
      <c r="B17" s="21">
        <v>4485705</v>
      </c>
      <c r="C17" s="21">
        <v>5021043</v>
      </c>
      <c r="D17" s="22">
        <f t="shared" si="0"/>
        <v>89.3</v>
      </c>
      <c r="E17" s="21">
        <v>70748</v>
      </c>
      <c r="F17" s="21">
        <v>557954</v>
      </c>
      <c r="G17" s="22">
        <f t="shared" si="1"/>
        <v>12.7</v>
      </c>
      <c r="H17" s="21">
        <v>7523285</v>
      </c>
      <c r="I17" s="21">
        <v>7849759</v>
      </c>
      <c r="J17" s="22">
        <f t="shared" si="2"/>
        <v>95.8</v>
      </c>
      <c r="K17" s="23">
        <f t="shared" si="3"/>
        <v>12079738</v>
      </c>
      <c r="L17" s="23">
        <f t="shared" si="4"/>
        <v>13428756</v>
      </c>
      <c r="M17" s="24">
        <f t="shared" si="5"/>
        <v>90</v>
      </c>
      <c r="N17" s="11"/>
    </row>
    <row r="18" spans="1:14" s="10" customFormat="1" ht="16.5" customHeight="1">
      <c r="A18" s="8" t="s">
        <v>19</v>
      </c>
      <c r="B18" s="21">
        <v>0</v>
      </c>
      <c r="C18" s="21">
        <v>0</v>
      </c>
      <c r="D18" s="22" t="str">
        <f t="shared" si="0"/>
        <v>　　－　　</v>
      </c>
      <c r="E18" s="21">
        <v>0</v>
      </c>
      <c r="F18" s="21">
        <v>0</v>
      </c>
      <c r="G18" s="22" t="str">
        <f t="shared" si="1"/>
        <v>　　－　　</v>
      </c>
      <c r="H18" s="21">
        <v>10329303</v>
      </c>
      <c r="I18" s="21">
        <v>10072235</v>
      </c>
      <c r="J18" s="22">
        <f t="shared" si="2"/>
        <v>102.6</v>
      </c>
      <c r="K18" s="23">
        <f t="shared" si="3"/>
        <v>10329303</v>
      </c>
      <c r="L18" s="23">
        <f t="shared" si="4"/>
        <v>10072235</v>
      </c>
      <c r="M18" s="24">
        <f t="shared" si="5"/>
        <v>102.6</v>
      </c>
      <c r="N18" s="11"/>
    </row>
    <row r="19" spans="1:14" s="10" customFormat="1" ht="16.5" customHeight="1">
      <c r="A19" s="17" t="s">
        <v>20</v>
      </c>
      <c r="B19" s="21">
        <v>1858417</v>
      </c>
      <c r="C19" s="21">
        <v>2587578</v>
      </c>
      <c r="D19" s="22">
        <f t="shared" si="0"/>
        <v>71.8</v>
      </c>
      <c r="E19" s="21">
        <v>60144</v>
      </c>
      <c r="F19" s="21">
        <v>131666</v>
      </c>
      <c r="G19" s="22">
        <f t="shared" si="1"/>
        <v>45.7</v>
      </c>
      <c r="H19" s="21">
        <v>8307512</v>
      </c>
      <c r="I19" s="21">
        <v>8528997</v>
      </c>
      <c r="J19" s="22">
        <f t="shared" si="2"/>
        <v>97.4</v>
      </c>
      <c r="K19" s="23">
        <f t="shared" si="3"/>
        <v>10226073</v>
      </c>
      <c r="L19" s="23">
        <f t="shared" si="4"/>
        <v>11248241</v>
      </c>
      <c r="M19" s="24">
        <f t="shared" si="5"/>
        <v>90.9</v>
      </c>
      <c r="N19" s="11"/>
    </row>
    <row r="20" spans="1:14" s="10" customFormat="1" ht="16.5" customHeight="1">
      <c r="A20" s="17" t="s">
        <v>21</v>
      </c>
      <c r="B20" s="21">
        <v>3244355</v>
      </c>
      <c r="C20" s="21">
        <v>3667523</v>
      </c>
      <c r="D20" s="22">
        <f t="shared" si="0"/>
        <v>88.5</v>
      </c>
      <c r="E20" s="21">
        <v>53158</v>
      </c>
      <c r="F20" s="21">
        <v>37688</v>
      </c>
      <c r="G20" s="22">
        <f t="shared" si="1"/>
        <v>141</v>
      </c>
      <c r="H20" s="21">
        <v>6167751</v>
      </c>
      <c r="I20" s="21">
        <v>6362681</v>
      </c>
      <c r="J20" s="22">
        <f t="shared" si="2"/>
        <v>96.9</v>
      </c>
      <c r="K20" s="23">
        <f t="shared" si="3"/>
        <v>9465264</v>
      </c>
      <c r="L20" s="23">
        <f t="shared" si="4"/>
        <v>10067892</v>
      </c>
      <c r="M20" s="24">
        <f t="shared" si="5"/>
        <v>94</v>
      </c>
      <c r="N20" s="11"/>
    </row>
    <row r="21" spans="1:14" s="10" customFormat="1" ht="16.5" customHeight="1">
      <c r="A21" s="17" t="s">
        <v>22</v>
      </c>
      <c r="B21" s="21">
        <v>1858167</v>
      </c>
      <c r="C21" s="21">
        <v>2414905</v>
      </c>
      <c r="D21" s="22">
        <f t="shared" si="0"/>
        <v>76.9</v>
      </c>
      <c r="E21" s="21">
        <v>51259</v>
      </c>
      <c r="F21" s="21">
        <v>76998</v>
      </c>
      <c r="G21" s="22">
        <f t="shared" si="1"/>
        <v>66.6</v>
      </c>
      <c r="H21" s="21">
        <v>9562116</v>
      </c>
      <c r="I21" s="21">
        <v>10561685</v>
      </c>
      <c r="J21" s="22">
        <f t="shared" si="2"/>
        <v>90.5</v>
      </c>
      <c r="K21" s="23">
        <f t="shared" si="3"/>
        <v>11471542</v>
      </c>
      <c r="L21" s="23">
        <f t="shared" si="4"/>
        <v>13053588</v>
      </c>
      <c r="M21" s="24">
        <f t="shared" si="5"/>
        <v>87.9</v>
      </c>
      <c r="N21" s="11"/>
    </row>
    <row r="22" spans="1:14" s="10" customFormat="1" ht="16.5" customHeight="1">
      <c r="A22" s="17" t="s">
        <v>23</v>
      </c>
      <c r="B22" s="21">
        <v>6515696</v>
      </c>
      <c r="C22" s="21">
        <v>8654538</v>
      </c>
      <c r="D22" s="22">
        <f t="shared" si="0"/>
        <v>75.3</v>
      </c>
      <c r="E22" s="21">
        <v>0</v>
      </c>
      <c r="F22" s="21">
        <v>0</v>
      </c>
      <c r="G22" s="22" t="str">
        <f t="shared" si="1"/>
        <v>　　－　　</v>
      </c>
      <c r="H22" s="21">
        <v>0</v>
      </c>
      <c r="I22" s="21">
        <v>0</v>
      </c>
      <c r="J22" s="22" t="str">
        <f t="shared" si="2"/>
        <v>　　－　　</v>
      </c>
      <c r="K22" s="23">
        <f t="shared" si="3"/>
        <v>6515696</v>
      </c>
      <c r="L22" s="23">
        <f t="shared" si="4"/>
        <v>8654538</v>
      </c>
      <c r="M22" s="24">
        <f t="shared" si="5"/>
        <v>75.3</v>
      </c>
      <c r="N22" s="11"/>
    </row>
    <row r="23" spans="1:13" s="10" customFormat="1" ht="16.5" customHeight="1">
      <c r="A23" s="17" t="s">
        <v>24</v>
      </c>
      <c r="B23" s="26">
        <v>940543</v>
      </c>
      <c r="C23" s="21">
        <v>1135566</v>
      </c>
      <c r="D23" s="22">
        <f t="shared" si="0"/>
        <v>82.8</v>
      </c>
      <c r="E23" s="26">
        <v>0</v>
      </c>
      <c r="F23" s="26">
        <v>0</v>
      </c>
      <c r="G23" s="22" t="str">
        <f t="shared" si="1"/>
        <v>　　－　　</v>
      </c>
      <c r="H23" s="26">
        <v>8771307</v>
      </c>
      <c r="I23" s="26">
        <v>8794393</v>
      </c>
      <c r="J23" s="22">
        <f t="shared" si="2"/>
        <v>99.7</v>
      </c>
      <c r="K23" s="23">
        <f t="shared" si="3"/>
        <v>9711850</v>
      </c>
      <c r="L23" s="23">
        <f t="shared" si="4"/>
        <v>9929959</v>
      </c>
      <c r="M23" s="24">
        <f t="shared" si="5"/>
        <v>97.8</v>
      </c>
    </row>
    <row r="24" spans="1:14" s="10" customFormat="1" ht="16.5" customHeight="1">
      <c r="A24" s="17" t="s">
        <v>25</v>
      </c>
      <c r="B24" s="21">
        <v>140076</v>
      </c>
      <c r="C24" s="21">
        <v>160373</v>
      </c>
      <c r="D24" s="22">
        <f t="shared" si="0"/>
        <v>87.3</v>
      </c>
      <c r="E24" s="21">
        <v>0</v>
      </c>
      <c r="F24" s="21">
        <v>0</v>
      </c>
      <c r="G24" s="22" t="str">
        <f t="shared" si="1"/>
        <v>　　－　　</v>
      </c>
      <c r="H24" s="21">
        <v>8027276</v>
      </c>
      <c r="I24" s="21">
        <v>8226303</v>
      </c>
      <c r="J24" s="22">
        <f t="shared" si="2"/>
        <v>97.6</v>
      </c>
      <c r="K24" s="23">
        <f t="shared" si="3"/>
        <v>8167352</v>
      </c>
      <c r="L24" s="23">
        <f t="shared" si="4"/>
        <v>8386676</v>
      </c>
      <c r="M24" s="24">
        <f t="shared" si="5"/>
        <v>97.4</v>
      </c>
      <c r="N24" s="11"/>
    </row>
    <row r="25" spans="1:14" s="10" customFormat="1" ht="16.5" customHeight="1">
      <c r="A25" s="17" t="s">
        <v>26</v>
      </c>
      <c r="B25" s="21">
        <v>2667860</v>
      </c>
      <c r="C25" s="21">
        <v>3774458</v>
      </c>
      <c r="D25" s="22">
        <f t="shared" si="0"/>
        <v>70.7</v>
      </c>
      <c r="E25" s="21">
        <v>208412</v>
      </c>
      <c r="F25" s="21">
        <v>512625</v>
      </c>
      <c r="G25" s="22">
        <f t="shared" si="1"/>
        <v>40.7</v>
      </c>
      <c r="H25" s="21">
        <v>4063057</v>
      </c>
      <c r="I25" s="21">
        <v>4258415</v>
      </c>
      <c r="J25" s="22">
        <f t="shared" si="2"/>
        <v>95.4</v>
      </c>
      <c r="K25" s="23">
        <f t="shared" si="3"/>
        <v>6939329</v>
      </c>
      <c r="L25" s="23">
        <f t="shared" si="4"/>
        <v>8545498</v>
      </c>
      <c r="M25" s="24">
        <f t="shared" si="5"/>
        <v>81.2</v>
      </c>
      <c r="N25" s="11"/>
    </row>
    <row r="26" spans="1:14" s="10" customFormat="1" ht="16.5" customHeight="1">
      <c r="A26" s="17" t="s">
        <v>27</v>
      </c>
      <c r="B26" s="21">
        <v>2251196</v>
      </c>
      <c r="C26" s="21">
        <v>2535158</v>
      </c>
      <c r="D26" s="22">
        <f t="shared" si="0"/>
        <v>88.8</v>
      </c>
      <c r="E26" s="21">
        <v>21449</v>
      </c>
      <c r="F26" s="21">
        <v>16806</v>
      </c>
      <c r="G26" s="22">
        <f t="shared" si="1"/>
        <v>127.6</v>
      </c>
      <c r="H26" s="21">
        <v>4651305</v>
      </c>
      <c r="I26" s="21">
        <v>4735985</v>
      </c>
      <c r="J26" s="22">
        <f t="shared" si="2"/>
        <v>98.2</v>
      </c>
      <c r="K26" s="23">
        <f t="shared" si="3"/>
        <v>6923950</v>
      </c>
      <c r="L26" s="23">
        <f t="shared" si="4"/>
        <v>7287949</v>
      </c>
      <c r="M26" s="24">
        <f t="shared" si="5"/>
        <v>95</v>
      </c>
      <c r="N26" s="11"/>
    </row>
    <row r="27" spans="1:13" s="10" customFormat="1" ht="16.5" customHeight="1">
      <c r="A27" s="17" t="s">
        <v>28</v>
      </c>
      <c r="B27" s="21">
        <v>1801177</v>
      </c>
      <c r="C27" s="21">
        <v>2276359</v>
      </c>
      <c r="D27" s="22">
        <f t="shared" si="0"/>
        <v>79.1</v>
      </c>
      <c r="E27" s="21">
        <v>14431</v>
      </c>
      <c r="F27" s="21">
        <v>12512</v>
      </c>
      <c r="G27" s="22">
        <f t="shared" si="1"/>
        <v>115.3</v>
      </c>
      <c r="H27" s="21">
        <v>3306614</v>
      </c>
      <c r="I27" s="21">
        <v>3224053</v>
      </c>
      <c r="J27" s="22">
        <f t="shared" si="2"/>
        <v>102.6</v>
      </c>
      <c r="K27" s="23">
        <f t="shared" si="3"/>
        <v>5122222</v>
      </c>
      <c r="L27" s="23">
        <f t="shared" si="4"/>
        <v>5512924</v>
      </c>
      <c r="M27" s="24">
        <f t="shared" si="5"/>
        <v>92.9</v>
      </c>
    </row>
    <row r="28" spans="1:14" s="10" customFormat="1" ht="16.5" customHeight="1">
      <c r="A28" s="27" t="s">
        <v>29</v>
      </c>
      <c r="B28" s="21">
        <v>4096922</v>
      </c>
      <c r="C28" s="21">
        <v>5386423</v>
      </c>
      <c r="D28" s="22">
        <f t="shared" si="0"/>
        <v>76.1</v>
      </c>
      <c r="E28" s="21">
        <v>30871</v>
      </c>
      <c r="F28" s="21">
        <v>40901</v>
      </c>
      <c r="G28" s="22">
        <f t="shared" si="1"/>
        <v>75.5</v>
      </c>
      <c r="H28" s="21">
        <v>1422897</v>
      </c>
      <c r="I28" s="21">
        <v>2001524</v>
      </c>
      <c r="J28" s="22">
        <f t="shared" si="2"/>
        <v>71.1</v>
      </c>
      <c r="K28" s="23">
        <f t="shared" si="3"/>
        <v>5550690</v>
      </c>
      <c r="L28" s="23">
        <f t="shared" si="4"/>
        <v>7428848</v>
      </c>
      <c r="M28" s="24">
        <f t="shared" si="5"/>
        <v>74.7</v>
      </c>
      <c r="N28" s="11"/>
    </row>
    <row r="29" spans="1:14" s="10" customFormat="1" ht="16.5" customHeight="1">
      <c r="A29" s="28" t="s">
        <v>30</v>
      </c>
      <c r="B29" s="21">
        <v>1499191</v>
      </c>
      <c r="C29" s="21">
        <v>1483009</v>
      </c>
      <c r="D29" s="22">
        <f t="shared" si="0"/>
        <v>101.1</v>
      </c>
      <c r="E29" s="21">
        <v>0</v>
      </c>
      <c r="F29" s="21">
        <v>0</v>
      </c>
      <c r="G29" s="22" t="str">
        <f t="shared" si="1"/>
        <v>　　－　　</v>
      </c>
      <c r="H29" s="21">
        <v>3213067</v>
      </c>
      <c r="I29" s="21">
        <v>3304687</v>
      </c>
      <c r="J29" s="22">
        <f t="shared" si="2"/>
        <v>97.2</v>
      </c>
      <c r="K29" s="23">
        <f t="shared" si="3"/>
        <v>4712258</v>
      </c>
      <c r="L29" s="23">
        <f t="shared" si="4"/>
        <v>4787696</v>
      </c>
      <c r="M29" s="24">
        <f t="shared" si="5"/>
        <v>98.4</v>
      </c>
      <c r="N29" s="11"/>
    </row>
    <row r="30" spans="1:14" s="10" customFormat="1" ht="16.5" customHeight="1">
      <c r="A30" s="28" t="s">
        <v>31</v>
      </c>
      <c r="B30" s="21">
        <v>408124</v>
      </c>
      <c r="C30" s="21">
        <v>426293</v>
      </c>
      <c r="D30" s="22">
        <f t="shared" si="0"/>
        <v>95.7</v>
      </c>
      <c r="E30" s="21">
        <v>0</v>
      </c>
      <c r="F30" s="21">
        <v>0</v>
      </c>
      <c r="G30" s="22" t="str">
        <f t="shared" si="1"/>
        <v>　　－　　</v>
      </c>
      <c r="H30" s="21">
        <v>5841252</v>
      </c>
      <c r="I30" s="21">
        <v>5239881</v>
      </c>
      <c r="J30" s="22">
        <f t="shared" si="2"/>
        <v>111.5</v>
      </c>
      <c r="K30" s="23">
        <f t="shared" si="3"/>
        <v>6249376</v>
      </c>
      <c r="L30" s="23">
        <f t="shared" si="4"/>
        <v>5666174</v>
      </c>
      <c r="M30" s="24">
        <f t="shared" si="5"/>
        <v>110.3</v>
      </c>
      <c r="N30" s="11"/>
    </row>
    <row r="31" spans="1:14" s="10" customFormat="1" ht="16.5" customHeight="1">
      <c r="A31" s="8" t="s">
        <v>32</v>
      </c>
      <c r="B31" s="21">
        <v>2402102</v>
      </c>
      <c r="C31" s="21">
        <v>915774</v>
      </c>
      <c r="D31" s="22">
        <f t="shared" si="0"/>
        <v>262.3</v>
      </c>
      <c r="E31" s="21">
        <v>0</v>
      </c>
      <c r="F31" s="21">
        <v>0</v>
      </c>
      <c r="G31" s="22" t="str">
        <f t="shared" si="1"/>
        <v>　　－　　</v>
      </c>
      <c r="H31" s="21">
        <v>7760070</v>
      </c>
      <c r="I31" s="21">
        <v>3661625</v>
      </c>
      <c r="J31" s="22">
        <f t="shared" si="2"/>
        <v>211.9</v>
      </c>
      <c r="K31" s="23">
        <f t="shared" si="3"/>
        <v>10162172</v>
      </c>
      <c r="L31" s="23">
        <f t="shared" si="4"/>
        <v>4577399</v>
      </c>
      <c r="M31" s="24">
        <f t="shared" si="5"/>
        <v>222</v>
      </c>
      <c r="N31" s="11"/>
    </row>
    <row r="32" spans="1:14" s="10" customFormat="1" ht="16.5" customHeight="1">
      <c r="A32" s="8" t="s">
        <v>33</v>
      </c>
      <c r="B32" s="21">
        <v>595121</v>
      </c>
      <c r="C32" s="21">
        <v>702888</v>
      </c>
      <c r="D32" s="22">
        <f t="shared" si="0"/>
        <v>84.7</v>
      </c>
      <c r="E32" s="21">
        <v>0</v>
      </c>
      <c r="F32" s="21">
        <v>0</v>
      </c>
      <c r="G32" s="22" t="str">
        <f t="shared" si="1"/>
        <v>　　－　　</v>
      </c>
      <c r="H32" s="21">
        <v>2732991</v>
      </c>
      <c r="I32" s="21">
        <v>2899787</v>
      </c>
      <c r="J32" s="22">
        <f t="shared" si="2"/>
        <v>94.2</v>
      </c>
      <c r="K32" s="23">
        <f t="shared" si="3"/>
        <v>3328112</v>
      </c>
      <c r="L32" s="23">
        <f t="shared" si="4"/>
        <v>3602675</v>
      </c>
      <c r="M32" s="24">
        <f t="shared" si="5"/>
        <v>92.4</v>
      </c>
      <c r="N32" s="11"/>
    </row>
    <row r="33" spans="1:14" s="10" customFormat="1" ht="16.5" customHeight="1">
      <c r="A33" s="8" t="s">
        <v>34</v>
      </c>
      <c r="B33" s="21">
        <v>1832543</v>
      </c>
      <c r="C33" s="21">
        <v>1970191</v>
      </c>
      <c r="D33" s="22">
        <f t="shared" si="0"/>
        <v>93</v>
      </c>
      <c r="E33" s="21">
        <v>9560</v>
      </c>
      <c r="F33" s="21">
        <v>7482</v>
      </c>
      <c r="G33" s="22">
        <f t="shared" si="1"/>
        <v>127.8</v>
      </c>
      <c r="H33" s="21">
        <v>2957799</v>
      </c>
      <c r="I33" s="21">
        <v>3255074</v>
      </c>
      <c r="J33" s="22">
        <f t="shared" si="2"/>
        <v>90.9</v>
      </c>
      <c r="K33" s="23">
        <f t="shared" si="3"/>
        <v>4799902</v>
      </c>
      <c r="L33" s="23">
        <f t="shared" si="4"/>
        <v>5232747</v>
      </c>
      <c r="M33" s="24">
        <f t="shared" si="5"/>
        <v>91.7</v>
      </c>
      <c r="N33" s="11"/>
    </row>
    <row r="34" spans="1:14" s="10" customFormat="1" ht="16.5" customHeight="1">
      <c r="A34" s="8" t="s">
        <v>35</v>
      </c>
      <c r="B34" s="21">
        <v>3784947</v>
      </c>
      <c r="C34" s="21">
        <v>4128568</v>
      </c>
      <c r="D34" s="22">
        <f t="shared" si="0"/>
        <v>91.7</v>
      </c>
      <c r="E34" s="21">
        <v>0</v>
      </c>
      <c r="F34" s="21">
        <v>0</v>
      </c>
      <c r="G34" s="22" t="str">
        <f t="shared" si="1"/>
        <v>　　－　　</v>
      </c>
      <c r="H34" s="21">
        <v>433373</v>
      </c>
      <c r="I34" s="21">
        <v>509448</v>
      </c>
      <c r="J34" s="22">
        <f t="shared" si="2"/>
        <v>85.1</v>
      </c>
      <c r="K34" s="23">
        <f t="shared" si="3"/>
        <v>4218320</v>
      </c>
      <c r="L34" s="23">
        <f t="shared" si="4"/>
        <v>4638016</v>
      </c>
      <c r="M34" s="24">
        <f t="shared" si="5"/>
        <v>91</v>
      </c>
      <c r="N34" s="11"/>
    </row>
    <row r="35" spans="1:14" s="10" customFormat="1" ht="16.5" customHeight="1">
      <c r="A35" s="8" t="s">
        <v>36</v>
      </c>
      <c r="B35" s="21">
        <v>1290410</v>
      </c>
      <c r="C35" s="21">
        <v>1207838</v>
      </c>
      <c r="D35" s="22">
        <f t="shared" si="0"/>
        <v>106.8</v>
      </c>
      <c r="E35" s="21">
        <v>21749</v>
      </c>
      <c r="F35" s="21">
        <v>83444</v>
      </c>
      <c r="G35" s="22">
        <f t="shared" si="1"/>
        <v>26.1</v>
      </c>
      <c r="H35" s="21">
        <v>4297810</v>
      </c>
      <c r="I35" s="21">
        <v>4460353</v>
      </c>
      <c r="J35" s="22">
        <f t="shared" si="2"/>
        <v>96.4</v>
      </c>
      <c r="K35" s="23">
        <f t="shared" si="3"/>
        <v>5609969</v>
      </c>
      <c r="L35" s="23">
        <f t="shared" si="4"/>
        <v>5751635</v>
      </c>
      <c r="M35" s="24">
        <f t="shared" si="5"/>
        <v>97.5</v>
      </c>
      <c r="N35" s="11"/>
    </row>
    <row r="36" spans="1:14" s="10" customFormat="1" ht="16.5" customHeight="1">
      <c r="A36" s="8" t="s">
        <v>37</v>
      </c>
      <c r="B36" s="21">
        <v>3743787</v>
      </c>
      <c r="C36" s="21">
        <v>3979644</v>
      </c>
      <c r="D36" s="22">
        <f aca="true" t="shared" si="6" ref="D36:D67">IF(OR(B36=0,C36=0),"　　－　　",ROUND(B36/C36*100,1))</f>
        <v>94.1</v>
      </c>
      <c r="E36" s="21">
        <v>0</v>
      </c>
      <c r="F36" s="21">
        <v>0</v>
      </c>
      <c r="G36" s="22" t="str">
        <f aca="true" t="shared" si="7" ref="G36:G67">IF(OR(E36=0,F36=0),"　　－　　",ROUND(E36/F36*100,1))</f>
        <v>　　－　　</v>
      </c>
      <c r="H36" s="21">
        <v>0</v>
      </c>
      <c r="I36" s="21">
        <v>0</v>
      </c>
      <c r="J36" s="22" t="str">
        <f aca="true" t="shared" si="8" ref="J36:J67">IF(OR(H36=0,I36=0),"　　－　　",ROUND(H36/I36*100,1))</f>
        <v>　　－　　</v>
      </c>
      <c r="K36" s="23">
        <f t="shared" si="3"/>
        <v>3743787</v>
      </c>
      <c r="L36" s="23">
        <f t="shared" si="4"/>
        <v>3979644</v>
      </c>
      <c r="M36" s="24">
        <f aca="true" t="shared" si="9" ref="M36:M67">IF(OR(K36=0,L36=0),"　　－　　",ROUND(K36/L36*100,1))</f>
        <v>94.1</v>
      </c>
      <c r="N36" s="11"/>
    </row>
    <row r="37" spans="1:14" s="10" customFormat="1" ht="16.5" customHeight="1">
      <c r="A37" s="8" t="s">
        <v>38</v>
      </c>
      <c r="B37" s="21">
        <v>776097</v>
      </c>
      <c r="C37" s="21">
        <v>908041</v>
      </c>
      <c r="D37" s="22">
        <f t="shared" si="6"/>
        <v>85.5</v>
      </c>
      <c r="E37" s="21">
        <v>2280</v>
      </c>
      <c r="F37" s="21">
        <v>2852</v>
      </c>
      <c r="G37" s="22">
        <f t="shared" si="7"/>
        <v>79.9</v>
      </c>
      <c r="H37" s="21">
        <v>4006121</v>
      </c>
      <c r="I37" s="21">
        <v>4236821</v>
      </c>
      <c r="J37" s="22">
        <f t="shared" si="8"/>
        <v>94.6</v>
      </c>
      <c r="K37" s="23">
        <f t="shared" si="3"/>
        <v>4784498</v>
      </c>
      <c r="L37" s="23">
        <f t="shared" si="4"/>
        <v>5147714</v>
      </c>
      <c r="M37" s="24">
        <f t="shared" si="9"/>
        <v>92.9</v>
      </c>
      <c r="N37" s="11"/>
    </row>
    <row r="38" spans="1:14" s="10" customFormat="1" ht="16.5" customHeight="1">
      <c r="A38" s="8" t="s">
        <v>39</v>
      </c>
      <c r="B38" s="21">
        <v>1556726</v>
      </c>
      <c r="C38" s="21">
        <v>1782933</v>
      </c>
      <c r="D38" s="22">
        <f t="shared" si="6"/>
        <v>87.3</v>
      </c>
      <c r="E38" s="21">
        <v>4004</v>
      </c>
      <c r="F38" s="21">
        <v>3956</v>
      </c>
      <c r="G38" s="22">
        <f t="shared" si="7"/>
        <v>101.2</v>
      </c>
      <c r="H38" s="21">
        <v>3195849</v>
      </c>
      <c r="I38" s="21">
        <v>3419244</v>
      </c>
      <c r="J38" s="22">
        <f t="shared" si="8"/>
        <v>93.5</v>
      </c>
      <c r="K38" s="23">
        <f t="shared" si="3"/>
        <v>4756579</v>
      </c>
      <c r="L38" s="23">
        <f t="shared" si="4"/>
        <v>5206133</v>
      </c>
      <c r="M38" s="24">
        <f t="shared" si="9"/>
        <v>91.4</v>
      </c>
      <c r="N38" s="11"/>
    </row>
    <row r="39" spans="1:14" s="10" customFormat="1" ht="16.5" customHeight="1">
      <c r="A39" s="29" t="s">
        <v>40</v>
      </c>
      <c r="B39" s="30">
        <f>SUM(B4:B38)</f>
        <v>163469833</v>
      </c>
      <c r="C39" s="31">
        <f>SUM(C4:C38)</f>
        <v>193569246</v>
      </c>
      <c r="D39" s="32">
        <f t="shared" si="6"/>
        <v>84.5</v>
      </c>
      <c r="E39" s="30">
        <f>SUM(E4:E38)</f>
        <v>3850187</v>
      </c>
      <c r="F39" s="30">
        <f>SUM(F4:F38)</f>
        <v>4905321</v>
      </c>
      <c r="G39" s="32">
        <f t="shared" si="7"/>
        <v>78.5</v>
      </c>
      <c r="H39" s="30">
        <f>SUM(H4:H38)</f>
        <v>328830146</v>
      </c>
      <c r="I39" s="30">
        <f>SUM(I4:I38)</f>
        <v>339429589</v>
      </c>
      <c r="J39" s="32">
        <f t="shared" si="8"/>
        <v>96.9</v>
      </c>
      <c r="K39" s="30">
        <f>SUM(K4:K38)</f>
        <v>496150166</v>
      </c>
      <c r="L39" s="30">
        <f>SUM(L4:L38)</f>
        <v>537904156</v>
      </c>
      <c r="M39" s="32">
        <f t="shared" si="9"/>
        <v>92.2</v>
      </c>
      <c r="N39" s="11"/>
    </row>
    <row r="40" spans="1:13" s="10" customFormat="1" ht="16.5" customHeight="1">
      <c r="A40" s="17" t="s">
        <v>41</v>
      </c>
      <c r="B40" s="21">
        <v>902876</v>
      </c>
      <c r="C40" s="21">
        <v>1037818</v>
      </c>
      <c r="D40" s="22">
        <f t="shared" si="6"/>
        <v>87</v>
      </c>
      <c r="E40" s="21">
        <v>39194</v>
      </c>
      <c r="F40" s="21">
        <v>0</v>
      </c>
      <c r="G40" s="22" t="str">
        <f t="shared" si="7"/>
        <v>　　－　　</v>
      </c>
      <c r="H40" s="21">
        <v>3753439</v>
      </c>
      <c r="I40" s="21">
        <v>3138257</v>
      </c>
      <c r="J40" s="22">
        <f t="shared" si="8"/>
        <v>119.6</v>
      </c>
      <c r="K40" s="23">
        <f aca="true" t="shared" si="10" ref="K40:K67">+B40+E40+H40</f>
        <v>4695509</v>
      </c>
      <c r="L40" s="23">
        <f aca="true" t="shared" si="11" ref="L40:L67">+C40+F40+I40</f>
        <v>4176075</v>
      </c>
      <c r="M40" s="19">
        <f t="shared" si="9"/>
        <v>112.4</v>
      </c>
    </row>
    <row r="41" spans="1:13" s="10" customFormat="1" ht="16.5" customHeight="1">
      <c r="A41" s="17" t="s">
        <v>42</v>
      </c>
      <c r="B41" s="21">
        <v>738963</v>
      </c>
      <c r="C41" s="21">
        <v>988791</v>
      </c>
      <c r="D41" s="22">
        <f t="shared" si="6"/>
        <v>74.7</v>
      </c>
      <c r="E41" s="21">
        <v>0</v>
      </c>
      <c r="F41" s="21">
        <v>0</v>
      </c>
      <c r="G41" s="22" t="str">
        <f t="shared" si="7"/>
        <v>　　－　　</v>
      </c>
      <c r="H41" s="21">
        <v>3253773</v>
      </c>
      <c r="I41" s="21">
        <v>3746026</v>
      </c>
      <c r="J41" s="22">
        <f t="shared" si="8"/>
        <v>86.9</v>
      </c>
      <c r="K41" s="23">
        <f t="shared" si="10"/>
        <v>3992736</v>
      </c>
      <c r="L41" s="23">
        <f t="shared" si="11"/>
        <v>4734817</v>
      </c>
      <c r="M41" s="24">
        <f t="shared" si="9"/>
        <v>84.3</v>
      </c>
    </row>
    <row r="42" spans="1:13" s="10" customFormat="1" ht="16.5" customHeight="1">
      <c r="A42" s="8" t="s">
        <v>43</v>
      </c>
      <c r="B42" s="26">
        <v>3439250</v>
      </c>
      <c r="C42" s="26">
        <v>4185978</v>
      </c>
      <c r="D42" s="22">
        <f t="shared" si="6"/>
        <v>82.2</v>
      </c>
      <c r="E42" s="26">
        <v>8733</v>
      </c>
      <c r="F42" s="26">
        <v>13812</v>
      </c>
      <c r="G42" s="22">
        <f t="shared" si="7"/>
        <v>63.2</v>
      </c>
      <c r="H42" s="26">
        <v>357957</v>
      </c>
      <c r="I42" s="26">
        <v>380970</v>
      </c>
      <c r="J42" s="22">
        <f t="shared" si="8"/>
        <v>94</v>
      </c>
      <c r="K42" s="23">
        <f t="shared" si="10"/>
        <v>3805940</v>
      </c>
      <c r="L42" s="23">
        <f t="shared" si="11"/>
        <v>4580760</v>
      </c>
      <c r="M42" s="24">
        <f t="shared" si="9"/>
        <v>83.1</v>
      </c>
    </row>
    <row r="43" spans="1:13" s="10" customFormat="1" ht="16.5" customHeight="1">
      <c r="A43" s="8" t="s">
        <v>44</v>
      </c>
      <c r="B43" s="21">
        <v>2287943</v>
      </c>
      <c r="C43" s="21">
        <v>2913485</v>
      </c>
      <c r="D43" s="22">
        <f t="shared" si="6"/>
        <v>78.5</v>
      </c>
      <c r="E43" s="21">
        <v>0</v>
      </c>
      <c r="F43" s="21">
        <v>0</v>
      </c>
      <c r="G43" s="22" t="str">
        <f t="shared" si="7"/>
        <v>　　－　　</v>
      </c>
      <c r="H43" s="21">
        <v>170293</v>
      </c>
      <c r="I43" s="21">
        <v>175310</v>
      </c>
      <c r="J43" s="22">
        <f t="shared" si="8"/>
        <v>97.1</v>
      </c>
      <c r="K43" s="23">
        <f t="shared" si="10"/>
        <v>2458236</v>
      </c>
      <c r="L43" s="23">
        <f t="shared" si="11"/>
        <v>3088795</v>
      </c>
      <c r="M43" s="24">
        <f t="shared" si="9"/>
        <v>79.6</v>
      </c>
    </row>
    <row r="44" spans="1:13" s="10" customFormat="1" ht="16.5" customHeight="1">
      <c r="A44" s="8" t="s">
        <v>45</v>
      </c>
      <c r="B44" s="21">
        <v>2577848</v>
      </c>
      <c r="C44" s="21">
        <v>2936408</v>
      </c>
      <c r="D44" s="22">
        <f t="shared" si="6"/>
        <v>87.8</v>
      </c>
      <c r="E44" s="21">
        <v>0</v>
      </c>
      <c r="F44" s="21">
        <v>0</v>
      </c>
      <c r="G44" s="22" t="str">
        <f t="shared" si="7"/>
        <v>　　－　　</v>
      </c>
      <c r="H44" s="21">
        <v>205730</v>
      </c>
      <c r="I44" s="21">
        <v>209404</v>
      </c>
      <c r="J44" s="22">
        <f t="shared" si="8"/>
        <v>98.2</v>
      </c>
      <c r="K44" s="23">
        <f t="shared" si="10"/>
        <v>2783578</v>
      </c>
      <c r="L44" s="23">
        <f t="shared" si="11"/>
        <v>3145812</v>
      </c>
      <c r="M44" s="24">
        <f t="shared" si="9"/>
        <v>88.5</v>
      </c>
    </row>
    <row r="45" spans="1:13" s="10" customFormat="1" ht="16.5" customHeight="1">
      <c r="A45" s="8" t="s">
        <v>46</v>
      </c>
      <c r="B45" s="21">
        <v>1220357</v>
      </c>
      <c r="C45" s="21">
        <v>1166442</v>
      </c>
      <c r="D45" s="22">
        <f t="shared" si="6"/>
        <v>104.6</v>
      </c>
      <c r="E45" s="21">
        <v>823</v>
      </c>
      <c r="F45" s="21">
        <v>218</v>
      </c>
      <c r="G45" s="22">
        <f t="shared" si="7"/>
        <v>377.5</v>
      </c>
      <c r="H45" s="21">
        <v>1780961</v>
      </c>
      <c r="I45" s="21">
        <v>1560407</v>
      </c>
      <c r="J45" s="22">
        <f t="shared" si="8"/>
        <v>114.1</v>
      </c>
      <c r="K45" s="23">
        <f t="shared" si="10"/>
        <v>3002141</v>
      </c>
      <c r="L45" s="23">
        <f t="shared" si="11"/>
        <v>2727067</v>
      </c>
      <c r="M45" s="24">
        <f t="shared" si="9"/>
        <v>110.1</v>
      </c>
    </row>
    <row r="46" spans="1:13" s="10" customFormat="1" ht="16.5" customHeight="1">
      <c r="A46" s="8" t="s">
        <v>47</v>
      </c>
      <c r="B46" s="21">
        <v>345548</v>
      </c>
      <c r="C46" s="21">
        <v>554550</v>
      </c>
      <c r="D46" s="22">
        <f t="shared" si="6"/>
        <v>62.3</v>
      </c>
      <c r="E46" s="21">
        <v>109816</v>
      </c>
      <c r="F46" s="21">
        <v>176204</v>
      </c>
      <c r="G46" s="22">
        <f t="shared" si="7"/>
        <v>62.3</v>
      </c>
      <c r="H46" s="21">
        <v>1797798</v>
      </c>
      <c r="I46" s="21">
        <v>1851848</v>
      </c>
      <c r="J46" s="22">
        <f t="shared" si="8"/>
        <v>97.1</v>
      </c>
      <c r="K46" s="23">
        <f t="shared" si="10"/>
        <v>2253162</v>
      </c>
      <c r="L46" s="23">
        <f t="shared" si="11"/>
        <v>2582602</v>
      </c>
      <c r="M46" s="24">
        <f t="shared" si="9"/>
        <v>87.2</v>
      </c>
    </row>
    <row r="47" spans="1:13" s="10" customFormat="1" ht="16.5" customHeight="1">
      <c r="A47" s="8" t="s">
        <v>48</v>
      </c>
      <c r="B47" s="21">
        <v>178165</v>
      </c>
      <c r="C47" s="21">
        <v>189042</v>
      </c>
      <c r="D47" s="22">
        <f t="shared" si="6"/>
        <v>94.2</v>
      </c>
      <c r="E47" s="21">
        <v>19544</v>
      </c>
      <c r="F47" s="21">
        <v>21134</v>
      </c>
      <c r="G47" s="22">
        <f t="shared" si="7"/>
        <v>92.5</v>
      </c>
      <c r="H47" s="21">
        <v>2545823</v>
      </c>
      <c r="I47" s="21">
        <v>2433340</v>
      </c>
      <c r="J47" s="22">
        <f t="shared" si="8"/>
        <v>104.6</v>
      </c>
      <c r="K47" s="23">
        <f t="shared" si="10"/>
        <v>2743532</v>
      </c>
      <c r="L47" s="23">
        <f t="shared" si="11"/>
        <v>2643516</v>
      </c>
      <c r="M47" s="24">
        <f t="shared" si="9"/>
        <v>103.8</v>
      </c>
    </row>
    <row r="48" spans="1:13" s="10" customFormat="1" ht="16.5" customHeight="1">
      <c r="A48" s="17" t="s">
        <v>49</v>
      </c>
      <c r="B48" s="21">
        <v>113455</v>
      </c>
      <c r="C48" s="21">
        <v>181075</v>
      </c>
      <c r="D48" s="22">
        <f t="shared" si="6"/>
        <v>62.7</v>
      </c>
      <c r="E48" s="21">
        <v>0</v>
      </c>
      <c r="F48" s="21">
        <v>0</v>
      </c>
      <c r="G48" s="22" t="str">
        <f t="shared" si="7"/>
        <v>　　－　　</v>
      </c>
      <c r="H48" s="21">
        <v>1917314</v>
      </c>
      <c r="I48" s="21">
        <v>2132735</v>
      </c>
      <c r="J48" s="22">
        <f t="shared" si="8"/>
        <v>89.9</v>
      </c>
      <c r="K48" s="23">
        <f t="shared" si="10"/>
        <v>2030769</v>
      </c>
      <c r="L48" s="23">
        <f t="shared" si="11"/>
        <v>2313810</v>
      </c>
      <c r="M48" s="24">
        <f t="shared" si="9"/>
        <v>87.8</v>
      </c>
    </row>
    <row r="49" spans="1:13" s="10" customFormat="1" ht="16.5" customHeight="1">
      <c r="A49" s="8" t="s">
        <v>50</v>
      </c>
      <c r="B49" s="21">
        <v>271812</v>
      </c>
      <c r="C49" s="21">
        <v>259154</v>
      </c>
      <c r="D49" s="22">
        <f t="shared" si="6"/>
        <v>104.9</v>
      </c>
      <c r="E49" s="21">
        <v>0</v>
      </c>
      <c r="F49" s="21">
        <v>0</v>
      </c>
      <c r="G49" s="22" t="str">
        <f t="shared" si="7"/>
        <v>　　－　　</v>
      </c>
      <c r="H49" s="21">
        <v>2882665</v>
      </c>
      <c r="I49" s="21">
        <v>2833978</v>
      </c>
      <c r="J49" s="22">
        <f t="shared" si="8"/>
        <v>101.7</v>
      </c>
      <c r="K49" s="23">
        <f t="shared" si="10"/>
        <v>3154477</v>
      </c>
      <c r="L49" s="23">
        <f t="shared" si="11"/>
        <v>3093132</v>
      </c>
      <c r="M49" s="24">
        <f t="shared" si="9"/>
        <v>102</v>
      </c>
    </row>
    <row r="50" spans="1:13" s="10" customFormat="1" ht="16.5" customHeight="1">
      <c r="A50" s="17" t="s">
        <v>51</v>
      </c>
      <c r="B50" s="21">
        <v>1642152</v>
      </c>
      <c r="C50" s="21">
        <v>2231512</v>
      </c>
      <c r="D50" s="22">
        <f t="shared" si="6"/>
        <v>73.6</v>
      </c>
      <c r="E50" s="21">
        <v>0</v>
      </c>
      <c r="F50" s="21">
        <v>0</v>
      </c>
      <c r="G50" s="22" t="str">
        <f t="shared" si="7"/>
        <v>　　－　　</v>
      </c>
      <c r="H50" s="21">
        <v>0</v>
      </c>
      <c r="I50" s="21">
        <v>0</v>
      </c>
      <c r="J50" s="22" t="str">
        <f t="shared" si="8"/>
        <v>　　－　　</v>
      </c>
      <c r="K50" s="23">
        <f t="shared" si="10"/>
        <v>1642152</v>
      </c>
      <c r="L50" s="23">
        <f t="shared" si="11"/>
        <v>2231512</v>
      </c>
      <c r="M50" s="24">
        <f t="shared" si="9"/>
        <v>73.6</v>
      </c>
    </row>
    <row r="51" spans="1:13" s="10" customFormat="1" ht="15.75" customHeight="1">
      <c r="A51" s="8" t="s">
        <v>52</v>
      </c>
      <c r="B51" s="21">
        <v>2208201</v>
      </c>
      <c r="C51" s="21">
        <v>2397944</v>
      </c>
      <c r="D51" s="22">
        <f t="shared" si="6"/>
        <v>92.1</v>
      </c>
      <c r="E51" s="21">
        <v>0</v>
      </c>
      <c r="F51" s="21">
        <v>0</v>
      </c>
      <c r="G51" s="22" t="str">
        <f t="shared" si="7"/>
        <v>　　－　　</v>
      </c>
      <c r="H51" s="21">
        <v>68952</v>
      </c>
      <c r="I51" s="21">
        <v>86745</v>
      </c>
      <c r="J51" s="22">
        <f t="shared" si="8"/>
        <v>79.5</v>
      </c>
      <c r="K51" s="23">
        <f t="shared" si="10"/>
        <v>2277153</v>
      </c>
      <c r="L51" s="23">
        <f t="shared" si="11"/>
        <v>2484689</v>
      </c>
      <c r="M51" s="24">
        <f t="shared" si="9"/>
        <v>91.6</v>
      </c>
    </row>
    <row r="52" spans="1:13" s="10" customFormat="1" ht="16.5" customHeight="1">
      <c r="A52" s="8" t="s">
        <v>53</v>
      </c>
      <c r="B52" s="21">
        <v>356388</v>
      </c>
      <c r="C52" s="21">
        <v>420189</v>
      </c>
      <c r="D52" s="22">
        <f t="shared" si="6"/>
        <v>84.8</v>
      </c>
      <c r="E52" s="21">
        <v>1321</v>
      </c>
      <c r="F52" s="21">
        <v>1459</v>
      </c>
      <c r="G52" s="22">
        <f t="shared" si="7"/>
        <v>90.5</v>
      </c>
      <c r="H52" s="21">
        <v>1563349</v>
      </c>
      <c r="I52" s="21">
        <v>1653916</v>
      </c>
      <c r="J52" s="22">
        <f t="shared" si="8"/>
        <v>94.5</v>
      </c>
      <c r="K52" s="23">
        <f t="shared" si="10"/>
        <v>1921058</v>
      </c>
      <c r="L52" s="23">
        <f t="shared" si="11"/>
        <v>2075564</v>
      </c>
      <c r="M52" s="24">
        <f t="shared" si="9"/>
        <v>92.6</v>
      </c>
    </row>
    <row r="53" spans="1:13" s="10" customFormat="1" ht="16.5" customHeight="1">
      <c r="A53" s="8" t="s">
        <v>54</v>
      </c>
      <c r="B53" s="21">
        <v>510432</v>
      </c>
      <c r="C53" s="21">
        <v>534766</v>
      </c>
      <c r="D53" s="22">
        <f t="shared" si="6"/>
        <v>95.4</v>
      </c>
      <c r="E53" s="21">
        <v>0</v>
      </c>
      <c r="F53" s="21">
        <v>0</v>
      </c>
      <c r="G53" s="22" t="str">
        <f t="shared" si="7"/>
        <v>　　－　　</v>
      </c>
      <c r="H53" s="21">
        <v>906990</v>
      </c>
      <c r="I53" s="21">
        <v>1243905</v>
      </c>
      <c r="J53" s="22">
        <f t="shared" si="8"/>
        <v>72.9</v>
      </c>
      <c r="K53" s="23">
        <f t="shared" si="10"/>
        <v>1417422</v>
      </c>
      <c r="L53" s="23">
        <f t="shared" si="11"/>
        <v>1778671</v>
      </c>
      <c r="M53" s="24">
        <f t="shared" si="9"/>
        <v>79.7</v>
      </c>
    </row>
    <row r="54" spans="1:14" s="10" customFormat="1" ht="16.5" customHeight="1">
      <c r="A54" s="8" t="s">
        <v>55</v>
      </c>
      <c r="B54" s="21">
        <v>786463</v>
      </c>
      <c r="C54" s="21">
        <v>806229</v>
      </c>
      <c r="D54" s="22">
        <f t="shared" si="6"/>
        <v>97.5</v>
      </c>
      <c r="E54" s="21">
        <v>123</v>
      </c>
      <c r="F54" s="21">
        <v>97</v>
      </c>
      <c r="G54" s="22">
        <f t="shared" si="7"/>
        <v>126.8</v>
      </c>
      <c r="H54" s="21">
        <v>1126239</v>
      </c>
      <c r="I54" s="21">
        <v>1139532</v>
      </c>
      <c r="J54" s="22">
        <f t="shared" si="8"/>
        <v>98.8</v>
      </c>
      <c r="K54" s="23">
        <f t="shared" si="10"/>
        <v>1912825</v>
      </c>
      <c r="L54" s="23">
        <f t="shared" si="11"/>
        <v>1945858</v>
      </c>
      <c r="M54" s="24">
        <f t="shared" si="9"/>
        <v>98.3</v>
      </c>
      <c r="N54" s="11"/>
    </row>
    <row r="55" spans="1:14" s="10" customFormat="1" ht="16.5" customHeight="1">
      <c r="A55" s="8" t="s">
        <v>56</v>
      </c>
      <c r="B55" s="21">
        <v>2119130</v>
      </c>
      <c r="C55" s="21">
        <v>2043462</v>
      </c>
      <c r="D55" s="22">
        <f t="shared" si="6"/>
        <v>103.7</v>
      </c>
      <c r="E55" s="21">
        <v>7325</v>
      </c>
      <c r="F55" s="21">
        <v>5758</v>
      </c>
      <c r="G55" s="22">
        <f t="shared" si="7"/>
        <v>127.2</v>
      </c>
      <c r="H55" s="21">
        <v>436856</v>
      </c>
      <c r="I55" s="21">
        <v>439766</v>
      </c>
      <c r="J55" s="22">
        <f t="shared" si="8"/>
        <v>99.3</v>
      </c>
      <c r="K55" s="23">
        <f t="shared" si="10"/>
        <v>2563311</v>
      </c>
      <c r="L55" s="23">
        <f t="shared" si="11"/>
        <v>2488986</v>
      </c>
      <c r="M55" s="24">
        <f t="shared" si="9"/>
        <v>103</v>
      </c>
      <c r="N55" s="11"/>
    </row>
    <row r="56" spans="1:14" s="10" customFormat="1" ht="16.5" customHeight="1">
      <c r="A56" s="8" t="s">
        <v>57</v>
      </c>
      <c r="B56" s="21">
        <v>489780</v>
      </c>
      <c r="C56" s="21">
        <v>777770</v>
      </c>
      <c r="D56" s="22">
        <f t="shared" si="6"/>
        <v>63</v>
      </c>
      <c r="E56" s="21">
        <v>157452</v>
      </c>
      <c r="F56" s="21">
        <v>217425</v>
      </c>
      <c r="G56" s="22">
        <f t="shared" si="7"/>
        <v>72.4</v>
      </c>
      <c r="H56" s="21">
        <v>1322720</v>
      </c>
      <c r="I56" s="21">
        <v>1285355</v>
      </c>
      <c r="J56" s="22">
        <f t="shared" si="8"/>
        <v>102.9</v>
      </c>
      <c r="K56" s="23">
        <f t="shared" si="10"/>
        <v>1969952</v>
      </c>
      <c r="L56" s="23">
        <f t="shared" si="11"/>
        <v>2280550</v>
      </c>
      <c r="M56" s="24">
        <f t="shared" si="9"/>
        <v>86.4</v>
      </c>
      <c r="N56" s="11"/>
    </row>
    <row r="57" spans="1:13" s="10" customFormat="1" ht="16.5" customHeight="1">
      <c r="A57" s="8" t="s">
        <v>58</v>
      </c>
      <c r="B57" s="21">
        <v>1992136</v>
      </c>
      <c r="C57" s="21">
        <v>1785906</v>
      </c>
      <c r="D57" s="22">
        <f t="shared" si="6"/>
        <v>111.5</v>
      </c>
      <c r="E57" s="21">
        <v>16072</v>
      </c>
      <c r="F57" s="21">
        <v>13981</v>
      </c>
      <c r="G57" s="22">
        <f t="shared" si="7"/>
        <v>115</v>
      </c>
      <c r="H57" s="21">
        <v>0</v>
      </c>
      <c r="I57" s="21">
        <v>0</v>
      </c>
      <c r="J57" s="22" t="str">
        <f t="shared" si="8"/>
        <v>　　－　　</v>
      </c>
      <c r="K57" s="23">
        <f t="shared" si="10"/>
        <v>2008208</v>
      </c>
      <c r="L57" s="23">
        <f t="shared" si="11"/>
        <v>1799887</v>
      </c>
      <c r="M57" s="24">
        <f t="shared" si="9"/>
        <v>111.6</v>
      </c>
    </row>
    <row r="58" spans="1:13" s="10" customFormat="1" ht="16.5" customHeight="1">
      <c r="A58" s="8" t="s">
        <v>59</v>
      </c>
      <c r="B58" s="21">
        <v>987069</v>
      </c>
      <c r="C58" s="21">
        <v>1262312</v>
      </c>
      <c r="D58" s="22">
        <f t="shared" si="6"/>
        <v>78.2</v>
      </c>
      <c r="E58" s="21">
        <v>0</v>
      </c>
      <c r="F58" s="21">
        <v>0</v>
      </c>
      <c r="G58" s="22" t="str">
        <f t="shared" si="7"/>
        <v>　　－　　</v>
      </c>
      <c r="H58" s="21">
        <v>94384</v>
      </c>
      <c r="I58" s="21">
        <v>96490</v>
      </c>
      <c r="J58" s="22">
        <f t="shared" si="8"/>
        <v>97.8</v>
      </c>
      <c r="K58" s="23">
        <f t="shared" si="10"/>
        <v>1081453</v>
      </c>
      <c r="L58" s="23">
        <f t="shared" si="11"/>
        <v>1358802</v>
      </c>
      <c r="M58" s="24">
        <f t="shared" si="9"/>
        <v>79.6</v>
      </c>
    </row>
    <row r="59" spans="1:14" s="10" customFormat="1" ht="16.5" customHeight="1">
      <c r="A59" s="17" t="s">
        <v>60</v>
      </c>
      <c r="B59" s="21">
        <v>413885</v>
      </c>
      <c r="C59" s="21">
        <v>421763</v>
      </c>
      <c r="D59" s="22">
        <f t="shared" si="6"/>
        <v>98.1</v>
      </c>
      <c r="E59" s="21">
        <v>1233</v>
      </c>
      <c r="F59" s="21">
        <v>3691</v>
      </c>
      <c r="G59" s="22">
        <f t="shared" si="7"/>
        <v>33.4</v>
      </c>
      <c r="H59" s="21">
        <v>1175876</v>
      </c>
      <c r="I59" s="21">
        <v>1224253</v>
      </c>
      <c r="J59" s="22">
        <f t="shared" si="8"/>
        <v>96</v>
      </c>
      <c r="K59" s="23">
        <f t="shared" si="10"/>
        <v>1590994</v>
      </c>
      <c r="L59" s="23">
        <f t="shared" si="11"/>
        <v>1649707</v>
      </c>
      <c r="M59" s="24">
        <f t="shared" si="9"/>
        <v>96.4</v>
      </c>
      <c r="N59" s="11"/>
    </row>
    <row r="60" spans="1:13" s="10" customFormat="1" ht="16.5" customHeight="1">
      <c r="A60" s="8" t="s">
        <v>61</v>
      </c>
      <c r="B60" s="21">
        <v>293705</v>
      </c>
      <c r="C60" s="21">
        <v>404868</v>
      </c>
      <c r="D60" s="22">
        <f t="shared" si="6"/>
        <v>72.5</v>
      </c>
      <c r="E60" s="21">
        <v>4642</v>
      </c>
      <c r="F60" s="21">
        <v>620</v>
      </c>
      <c r="G60" s="22">
        <f t="shared" si="7"/>
        <v>748.7</v>
      </c>
      <c r="H60" s="21">
        <v>1522134</v>
      </c>
      <c r="I60" s="21">
        <v>1413097</v>
      </c>
      <c r="J60" s="22">
        <f t="shared" si="8"/>
        <v>107.7</v>
      </c>
      <c r="K60" s="23">
        <f t="shared" si="10"/>
        <v>1820481</v>
      </c>
      <c r="L60" s="23">
        <f t="shared" si="11"/>
        <v>1818585</v>
      </c>
      <c r="M60" s="24">
        <f t="shared" si="9"/>
        <v>100.1</v>
      </c>
    </row>
    <row r="61" spans="1:13" s="10" customFormat="1" ht="16.5" customHeight="1">
      <c r="A61" s="8" t="s">
        <v>62</v>
      </c>
      <c r="B61" s="21">
        <v>43705</v>
      </c>
      <c r="C61" s="21">
        <v>6427</v>
      </c>
      <c r="D61" s="22">
        <f t="shared" si="6"/>
        <v>680</v>
      </c>
      <c r="E61" s="21">
        <v>2033610</v>
      </c>
      <c r="F61" s="21">
        <v>2202408</v>
      </c>
      <c r="G61" s="22">
        <f t="shared" si="7"/>
        <v>92.3</v>
      </c>
      <c r="H61" s="21">
        <v>15741</v>
      </c>
      <c r="I61" s="21">
        <v>11292</v>
      </c>
      <c r="J61" s="22">
        <f t="shared" si="8"/>
        <v>139.4</v>
      </c>
      <c r="K61" s="23">
        <f t="shared" si="10"/>
        <v>2093056</v>
      </c>
      <c r="L61" s="23">
        <f t="shared" si="11"/>
        <v>2220127</v>
      </c>
      <c r="M61" s="24">
        <f t="shared" si="9"/>
        <v>94.3</v>
      </c>
    </row>
    <row r="62" spans="1:14" s="10" customFormat="1" ht="16.5" customHeight="1">
      <c r="A62" s="8" t="s">
        <v>63</v>
      </c>
      <c r="B62" s="21">
        <v>705311</v>
      </c>
      <c r="C62" s="21">
        <v>737007</v>
      </c>
      <c r="D62" s="22">
        <f t="shared" si="6"/>
        <v>95.7</v>
      </c>
      <c r="E62" s="21">
        <v>29762</v>
      </c>
      <c r="F62" s="21">
        <v>16203</v>
      </c>
      <c r="G62" s="22">
        <f t="shared" si="7"/>
        <v>183.7</v>
      </c>
      <c r="H62" s="21">
        <v>950374</v>
      </c>
      <c r="I62" s="21">
        <v>955973</v>
      </c>
      <c r="J62" s="22">
        <f t="shared" si="8"/>
        <v>99.4</v>
      </c>
      <c r="K62" s="23">
        <f t="shared" si="10"/>
        <v>1685447</v>
      </c>
      <c r="L62" s="23">
        <f t="shared" si="11"/>
        <v>1709183</v>
      </c>
      <c r="M62" s="24">
        <f t="shared" si="9"/>
        <v>98.6</v>
      </c>
      <c r="N62" s="11"/>
    </row>
    <row r="63" spans="1:14" s="10" customFormat="1" ht="16.5" customHeight="1">
      <c r="A63" s="8" t="s">
        <v>64</v>
      </c>
      <c r="B63" s="21">
        <v>253665</v>
      </c>
      <c r="C63" s="21">
        <v>325479</v>
      </c>
      <c r="D63" s="22">
        <f t="shared" si="6"/>
        <v>77.9</v>
      </c>
      <c r="E63" s="21">
        <v>0</v>
      </c>
      <c r="F63" s="21">
        <v>0</v>
      </c>
      <c r="G63" s="22" t="str">
        <f t="shared" si="7"/>
        <v>　　－　　</v>
      </c>
      <c r="H63" s="21">
        <v>818455</v>
      </c>
      <c r="I63" s="21">
        <v>948967</v>
      </c>
      <c r="J63" s="22">
        <f t="shared" si="8"/>
        <v>86.2</v>
      </c>
      <c r="K63" s="23">
        <f t="shared" si="10"/>
        <v>1072120</v>
      </c>
      <c r="L63" s="23">
        <f t="shared" si="11"/>
        <v>1274446</v>
      </c>
      <c r="M63" s="24">
        <f t="shared" si="9"/>
        <v>84.1</v>
      </c>
      <c r="N63" s="11"/>
    </row>
    <row r="64" spans="1:14" s="10" customFormat="1" ht="16.5" customHeight="1">
      <c r="A64" s="8" t="s">
        <v>65</v>
      </c>
      <c r="B64" s="21">
        <v>152376</v>
      </c>
      <c r="C64" s="21">
        <v>218055</v>
      </c>
      <c r="D64" s="22">
        <f t="shared" si="6"/>
        <v>69.9</v>
      </c>
      <c r="E64" s="21">
        <v>0</v>
      </c>
      <c r="F64" s="21">
        <v>0</v>
      </c>
      <c r="G64" s="22" t="str">
        <f t="shared" si="7"/>
        <v>　　－　　</v>
      </c>
      <c r="H64" s="21">
        <v>943257</v>
      </c>
      <c r="I64" s="21">
        <v>1127987</v>
      </c>
      <c r="J64" s="22">
        <f t="shared" si="8"/>
        <v>83.6</v>
      </c>
      <c r="K64" s="23">
        <f t="shared" si="10"/>
        <v>1095633</v>
      </c>
      <c r="L64" s="23">
        <f t="shared" si="11"/>
        <v>1346042</v>
      </c>
      <c r="M64" s="24">
        <f t="shared" si="9"/>
        <v>81.4</v>
      </c>
      <c r="N64" s="11"/>
    </row>
    <row r="65" spans="1:14" s="10" customFormat="1" ht="16.5" customHeight="1">
      <c r="A65" s="17" t="s">
        <v>66</v>
      </c>
      <c r="B65" s="21">
        <v>750387</v>
      </c>
      <c r="C65" s="21">
        <v>887216</v>
      </c>
      <c r="D65" s="22">
        <f t="shared" si="6"/>
        <v>84.6</v>
      </c>
      <c r="E65" s="21">
        <v>0</v>
      </c>
      <c r="F65" s="21">
        <v>0</v>
      </c>
      <c r="G65" s="22" t="str">
        <f t="shared" si="7"/>
        <v>　　－　　</v>
      </c>
      <c r="H65" s="21">
        <v>0</v>
      </c>
      <c r="I65" s="21">
        <v>0</v>
      </c>
      <c r="J65" s="22" t="str">
        <f t="shared" si="8"/>
        <v>　　－　　</v>
      </c>
      <c r="K65" s="23">
        <f t="shared" si="10"/>
        <v>750387</v>
      </c>
      <c r="L65" s="23">
        <f t="shared" si="11"/>
        <v>887216</v>
      </c>
      <c r="M65" s="24">
        <f t="shared" si="9"/>
        <v>84.6</v>
      </c>
      <c r="N65" s="11"/>
    </row>
    <row r="66" spans="1:14" s="10" customFormat="1" ht="16.5" customHeight="1">
      <c r="A66" s="17" t="s">
        <v>67</v>
      </c>
      <c r="B66" s="21">
        <v>122354</v>
      </c>
      <c r="C66" s="21">
        <v>173444</v>
      </c>
      <c r="D66" s="22">
        <f t="shared" si="6"/>
        <v>70.5</v>
      </c>
      <c r="E66" s="21">
        <v>2164</v>
      </c>
      <c r="F66" s="21">
        <v>0</v>
      </c>
      <c r="G66" s="22" t="str">
        <f t="shared" si="7"/>
        <v>　　－　　</v>
      </c>
      <c r="H66" s="21">
        <v>722827</v>
      </c>
      <c r="I66" s="21">
        <v>597955</v>
      </c>
      <c r="J66" s="22">
        <f t="shared" si="8"/>
        <v>120.9</v>
      </c>
      <c r="K66" s="23">
        <f t="shared" si="10"/>
        <v>847345</v>
      </c>
      <c r="L66" s="23">
        <f t="shared" si="11"/>
        <v>771399</v>
      </c>
      <c r="M66" s="24">
        <f t="shared" si="9"/>
        <v>109.8</v>
      </c>
      <c r="N66" s="11"/>
    </row>
    <row r="67" spans="1:13" s="10" customFormat="1" ht="16.5" customHeight="1">
      <c r="A67" s="33" t="s">
        <v>68</v>
      </c>
      <c r="B67" s="21">
        <v>0</v>
      </c>
      <c r="C67" s="21">
        <v>0</v>
      </c>
      <c r="D67" s="22" t="str">
        <f t="shared" si="6"/>
        <v>　　－　　</v>
      </c>
      <c r="E67" s="21">
        <v>0</v>
      </c>
      <c r="F67" s="21">
        <v>0</v>
      </c>
      <c r="G67" s="22" t="str">
        <f t="shared" si="7"/>
        <v>　　－　　</v>
      </c>
      <c r="H67" s="21">
        <v>580578</v>
      </c>
      <c r="I67" s="21">
        <v>860016</v>
      </c>
      <c r="J67" s="22">
        <f t="shared" si="8"/>
        <v>67.5</v>
      </c>
      <c r="K67" s="23">
        <f t="shared" si="10"/>
        <v>580578</v>
      </c>
      <c r="L67" s="23">
        <f t="shared" si="11"/>
        <v>860016</v>
      </c>
      <c r="M67" s="34">
        <f t="shared" si="9"/>
        <v>67.5</v>
      </c>
    </row>
    <row r="68" spans="1:14" s="10" customFormat="1" ht="16.5" customHeight="1">
      <c r="A68" s="29" t="s">
        <v>40</v>
      </c>
      <c r="B68" s="30">
        <f>SUM(B40:B67)</f>
        <v>25903356</v>
      </c>
      <c r="C68" s="30">
        <f>SUM(C40:C67)</f>
        <v>29847092</v>
      </c>
      <c r="D68" s="32">
        <f>IF(OR(B68=0,C68=0),"　　－　　",ROUND(B68/C68*100,1))</f>
        <v>86.8</v>
      </c>
      <c r="E68" s="30">
        <f>SUM(E40:E67)</f>
        <v>2431814</v>
      </c>
      <c r="F68" s="30">
        <f>SUM(F40:F67)</f>
        <v>2673010</v>
      </c>
      <c r="G68" s="32">
        <f>IF(OR(E68=0,F68=0),"　　－　　",ROUND(E68/F68*100,1))</f>
        <v>91</v>
      </c>
      <c r="H68" s="30">
        <f>SUM(H40:H67)</f>
        <v>30914485</v>
      </c>
      <c r="I68" s="30">
        <f>SUM(I40:I67)</f>
        <v>31547524</v>
      </c>
      <c r="J68" s="32">
        <f>IF(OR(H68=0,I68=0),"　　－　　",ROUND(H68/I68*100,1))</f>
        <v>98</v>
      </c>
      <c r="K68" s="30">
        <f>SUM(K40:K67)</f>
        <v>59249655</v>
      </c>
      <c r="L68" s="30">
        <f>SUM(L40:L67)</f>
        <v>64067626</v>
      </c>
      <c r="M68" s="32">
        <f>IF(OR(K68=0,L68=0),"　　－　　",ROUND(K68/L68*100,1))</f>
        <v>92.5</v>
      </c>
      <c r="N68" s="35"/>
    </row>
    <row r="69" spans="1:13" s="10" customFormat="1" ht="16.5" customHeight="1">
      <c r="A69" s="29" t="s">
        <v>69</v>
      </c>
      <c r="B69" s="36">
        <f>SUM(B39+B68)</f>
        <v>189373189</v>
      </c>
      <c r="C69" s="36">
        <f>SUM(C39+C68)</f>
        <v>223416338</v>
      </c>
      <c r="D69" s="37">
        <f>IF(OR(B69=0,C69=0),"　　－　　",ROUND(B69/C69*100,1))</f>
        <v>84.8</v>
      </c>
      <c r="E69" s="36">
        <f>SUM(E39+E68)</f>
        <v>6282001</v>
      </c>
      <c r="F69" s="36">
        <f>SUM(F39+F68)</f>
        <v>7578331</v>
      </c>
      <c r="G69" s="37">
        <f>IF(OR(E69=0,F69=0),"　　－　　",ROUND(E69/F69*100,1))</f>
        <v>82.9</v>
      </c>
      <c r="H69" s="36">
        <f>SUM(H39+H68)</f>
        <v>359744631</v>
      </c>
      <c r="I69" s="36">
        <f>SUM(I39+I68)</f>
        <v>370977113</v>
      </c>
      <c r="J69" s="37">
        <f>IF(OR(H69=0,I69=0),"　　－　　",ROUND(H69/I69*100,1))</f>
        <v>97</v>
      </c>
      <c r="K69" s="36">
        <f>SUM(K39+K68)</f>
        <v>555399821</v>
      </c>
      <c r="L69" s="36">
        <f>SUM(L39+L68)</f>
        <v>601971782</v>
      </c>
      <c r="M69" s="37">
        <f>IF(OR(K69=0,L69=0),"　　－　　",ROUND(K69/L69*100,1))</f>
        <v>92.3</v>
      </c>
    </row>
    <row r="70" spans="1:16" s="10" customFormat="1" ht="15.75" customHeight="1">
      <c r="A70" s="9" t="s">
        <v>76</v>
      </c>
      <c r="D70" s="9" t="s">
        <v>70</v>
      </c>
      <c r="E70" s="38"/>
      <c r="F70" s="38"/>
      <c r="G70" s="38"/>
      <c r="H70" s="38"/>
      <c r="I70" s="38"/>
      <c r="J70" s="11"/>
      <c r="K70" s="11"/>
      <c r="L70" s="11"/>
      <c r="M70" s="11"/>
      <c r="N70" s="11"/>
      <c r="O70" s="11"/>
      <c r="P70" s="11"/>
    </row>
    <row r="71" spans="1:14" s="10" customFormat="1" ht="17.25" customHeight="1">
      <c r="A71" s="39" t="s">
        <v>77</v>
      </c>
      <c r="B71" s="40">
        <v>36331592</v>
      </c>
      <c r="C71" s="40">
        <v>42430271</v>
      </c>
      <c r="D71" s="37">
        <f>IF(OR(B71=0,C71=0),"　　－　　",ROUND(B71/C71*100,1))</f>
        <v>85.6</v>
      </c>
      <c r="E71" s="40">
        <v>2752234</v>
      </c>
      <c r="F71" s="40">
        <v>3700327</v>
      </c>
      <c r="G71" s="37">
        <f>IF(OR(E71=0,F71=0),"　　－　　",ROUND(E71/F71*100,1))</f>
        <v>74.4</v>
      </c>
      <c r="H71" s="40">
        <v>73763861</v>
      </c>
      <c r="I71" s="40">
        <v>76073098</v>
      </c>
      <c r="J71" s="37">
        <f>IF(OR(H71=0,I71=0),"　　－　　",ROUND(H71/I71*100,1))</f>
        <v>97</v>
      </c>
      <c r="K71" s="41">
        <f>B71+E71+H71</f>
        <v>112847687</v>
      </c>
      <c r="L71" s="41">
        <f>C71+F71+I71</f>
        <v>122203696</v>
      </c>
      <c r="M71" s="37">
        <f>IF(OR(K71=0,L71=0),"　　－　　",ROUND(K71/L71*100,1))</f>
        <v>92.3</v>
      </c>
      <c r="N71" s="11"/>
    </row>
    <row r="72" spans="1:15" s="10" customFormat="1" ht="15" customHeight="1">
      <c r="A72" s="9" t="s">
        <v>78</v>
      </c>
      <c r="N72" s="11"/>
      <c r="O72" s="11"/>
    </row>
    <row r="73" spans="1:15" ht="15" customHeight="1">
      <c r="A73" s="5"/>
      <c r="O73" s="5"/>
    </row>
    <row r="74" ht="15" customHeight="1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</sheetData>
  <sheetProtection/>
  <mergeCells count="5">
    <mergeCell ref="K2:M2"/>
    <mergeCell ref="A2:A3"/>
    <mergeCell ref="B2:D2"/>
    <mergeCell ref="E2:G2"/>
    <mergeCell ref="H2:J2"/>
  </mergeCells>
  <printOptions/>
  <pageMargins left="0.5905511811023623" right="0.3937007874015748" top="0.5905511811023623" bottom="0.3937007874015748" header="0.31496062992125984" footer="0.31496062992125984"/>
  <pageSetup horizontalDpi="400" verticalDpi="4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Yoshiro Ishihara</dc:creator>
  <cp:keywords/>
  <dc:description/>
  <cp:lastModifiedBy>Yoshiro Ishihara</cp:lastModifiedBy>
  <dcterms:created xsi:type="dcterms:W3CDTF">2009-01-08T09:29:03Z</dcterms:created>
  <cp:category/>
  <cp:version/>
  <cp:contentType/>
  <cp:contentStatus/>
</cp:coreProperties>
</file>