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0" yWindow="65376" windowWidth="21900" windowHeight="16620" tabRatio="596" activeTab="0"/>
  </bookViews>
  <sheets>
    <sheet name="６３社" sheetId="1" r:id="rId1"/>
  </sheets>
  <definedNames>
    <definedName name="_xlnm.Print_Area" localSheetId="0">'６３社'!$B$1:$O$72</definedName>
  </definedNames>
  <calcPr fullCalcOnLoad="1"/>
</workbook>
</file>

<file path=xl/sharedStrings.xml><?xml version="1.0" encoding="utf-8"?>
<sst xmlns="http://schemas.openxmlformats.org/spreadsheetml/2006/main" count="81" uniqueCount="78">
  <si>
    <t>JTBワールドバケーションズ</t>
  </si>
  <si>
    <t>日本通運</t>
  </si>
  <si>
    <t>ジャルツアーズ</t>
  </si>
  <si>
    <t>名鉄観光サービス</t>
  </si>
  <si>
    <t>農協観光</t>
  </si>
  <si>
    <t>ジャルパック</t>
  </si>
  <si>
    <t>読売旅行</t>
  </si>
  <si>
    <t>ジェイアール東海ツアーズ</t>
  </si>
  <si>
    <t>PTS</t>
  </si>
  <si>
    <t>ジェイティービー（１４社計）</t>
  </si>
  <si>
    <t>前年比</t>
  </si>
  <si>
    <t>合計</t>
  </si>
  <si>
    <t>西鉄旅行</t>
  </si>
  <si>
    <t>日新航空サービス</t>
  </si>
  <si>
    <t>東武トラベル</t>
  </si>
  <si>
    <t>タビックスジャパン</t>
  </si>
  <si>
    <t>エムオーツーリスト</t>
  </si>
  <si>
    <t>阪神航空　※※</t>
  </si>
  <si>
    <t>郵船トラベル</t>
  </si>
  <si>
    <t>京王観光</t>
  </si>
  <si>
    <t>沖縄ツーリスト</t>
  </si>
  <si>
    <t>北海道旅客鉄道</t>
  </si>
  <si>
    <t>九州旅客鉄道</t>
  </si>
  <si>
    <t>小田急トラベル</t>
  </si>
  <si>
    <t>ジャルセールス西日本</t>
  </si>
  <si>
    <t>日立トラベルビューロー</t>
  </si>
  <si>
    <t>東日観光</t>
  </si>
  <si>
    <t>内外航空サービス</t>
  </si>
  <si>
    <t>南海国際旅行</t>
  </si>
  <si>
    <t>京成トラベルサービス</t>
  </si>
  <si>
    <t>ジャルセールス北海道</t>
  </si>
  <si>
    <t>京阪交通社</t>
  </si>
  <si>
    <t>西日本旅客鉄道</t>
  </si>
  <si>
    <t>※※社名変更　阪神電気電鉄→阪神航空</t>
  </si>
  <si>
    <t>JTB首都圏</t>
  </si>
  <si>
    <t>JTB西日本</t>
  </si>
  <si>
    <t>JTB中部</t>
  </si>
  <si>
    <t>JTB九州</t>
  </si>
  <si>
    <t>JTB法人東京</t>
  </si>
  <si>
    <t>JTB中国四国</t>
  </si>
  <si>
    <t>JTB東北</t>
  </si>
  <si>
    <t>会　社　名</t>
  </si>
  <si>
    <t>海外旅行</t>
  </si>
  <si>
    <t>外国人旅行</t>
  </si>
  <si>
    <t>国内旅行</t>
  </si>
  <si>
    <t>ジェイティービー</t>
  </si>
  <si>
    <t>ANAセールス</t>
  </si>
  <si>
    <t>トップツアー</t>
  </si>
  <si>
    <t>クラブツーリズム</t>
  </si>
  <si>
    <t>JTB-BTS</t>
  </si>
  <si>
    <t>ジャルセールス</t>
  </si>
  <si>
    <t>I.JTB</t>
  </si>
  <si>
    <t>KNTツーリスト　※</t>
  </si>
  <si>
    <t>TPI</t>
  </si>
  <si>
    <t>小　　　計</t>
  </si>
  <si>
    <t>アールアンドシーツアーズ</t>
  </si>
  <si>
    <t>エヌオーイー</t>
  </si>
  <si>
    <t>ユナイテッドツアーズ</t>
  </si>
  <si>
    <t>フジトラベルサービス</t>
  </si>
  <si>
    <t>JTB-GM&amp;T</t>
  </si>
  <si>
    <t>エムハートツーリスト</t>
  </si>
  <si>
    <t>ＡＴＢ</t>
  </si>
  <si>
    <t>小　　　計</t>
  </si>
  <si>
    <t>合　　　計</t>
  </si>
  <si>
    <t>2008年7月主要旅行業者の旅行取扱状況速報</t>
  </si>
  <si>
    <t>※社名変更　ツーリストサービス→KNTツーリスト</t>
  </si>
  <si>
    <t>参考：JTBグループ14社計のうち、株式会社ジェイティービーの14社内取引を相殺したもの。</t>
  </si>
  <si>
    <t>JTB北海道</t>
  </si>
  <si>
    <t>JTB関東</t>
  </si>
  <si>
    <t>JTB大阪</t>
  </si>
  <si>
    <t>JTB東海</t>
  </si>
  <si>
    <t>ビッグホリデー</t>
  </si>
  <si>
    <t>近畿日本ツーリスト</t>
  </si>
  <si>
    <t>日本旅行</t>
  </si>
  <si>
    <t>阪急交通社</t>
  </si>
  <si>
    <t>エイチ・アイ・エス</t>
  </si>
  <si>
    <t>JTBトラベランド</t>
  </si>
  <si>
    <t>（単位：千円）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</si>
</sst>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#,##0;&quot;△ &quot;#,##0"/>
    <numFmt numFmtId="178" formatCode="0.0;&quot;△ &quot;0.0"/>
    <numFmt numFmtId="179" formatCode="#,##0.0;&quot;▲ &quot;#,##0.0"/>
    <numFmt numFmtId="180" formatCode="#,##0;&quot;▲ &quot;#,##0"/>
    <numFmt numFmtId="181" formatCode="0.0;&quot;▲ &quot;0.0"/>
    <numFmt numFmtId="182" formatCode="0.0_ "/>
    <numFmt numFmtId="183" formatCode="#,###&quot;※&quot;"/>
    <numFmt numFmtId="184" formatCode="0_);[Red]\(0\)"/>
    <numFmt numFmtId="185" formatCode="0_ ;[Red]\-0\ "/>
    <numFmt numFmtId="186" formatCode="#,##0_ ;[Red]\-#,##0\ "/>
    <numFmt numFmtId="187" formatCode="#,##0;[Red]#,##0"/>
    <numFmt numFmtId="188" formatCode="#,##0_);[Red]\(#,##0\)"/>
    <numFmt numFmtId="189" formatCode="0_ "/>
    <numFmt numFmtId="190" formatCode="#,##0_ "/>
    <numFmt numFmtId="191" formatCode="0.0%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平成角ゴシック"/>
      <family val="0"/>
    </font>
    <font>
      <sz val="12"/>
      <name val="平成角ゴシック"/>
      <family val="0"/>
    </font>
    <font>
      <sz val="10"/>
      <color indexed="8"/>
      <name val="平成角ゴシック"/>
      <family val="0"/>
    </font>
    <font>
      <sz val="12"/>
      <color indexed="8"/>
      <name val="平成角ゴシック"/>
      <family val="3"/>
    </font>
    <font>
      <sz val="10"/>
      <name val="平成角ゴシック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 applyProtection="1">
      <alignment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55" fontId="8" fillId="0" borderId="1" xfId="0" applyNumberFormat="1" applyFont="1" applyFill="1" applyBorder="1" applyAlignment="1">
      <alignment horizontal="center" vertical="center"/>
    </xf>
    <xf numFmtId="55" fontId="8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7" xfId="0" applyFont="1" applyFill="1" applyBorder="1" applyAlignment="1" applyProtection="1">
      <alignment vertical="center"/>
      <protection/>
    </xf>
    <xf numFmtId="38" fontId="10" fillId="0" borderId="8" xfId="17" applyFont="1" applyFill="1" applyBorder="1" applyAlignment="1" applyProtection="1">
      <alignment vertical="center"/>
      <protection locked="0"/>
    </xf>
    <xf numFmtId="176" fontId="10" fillId="0" borderId="8" xfId="0" applyNumberFormat="1" applyFont="1" applyFill="1" applyBorder="1" applyAlignment="1">
      <alignment vertical="center"/>
    </xf>
    <xf numFmtId="38" fontId="10" fillId="0" borderId="7" xfId="17" applyFont="1" applyFill="1" applyBorder="1" applyAlignment="1">
      <alignment vertical="center"/>
    </xf>
    <xf numFmtId="176" fontId="10" fillId="0" borderId="7" xfId="0" applyNumberFormat="1" applyFont="1" applyFill="1" applyBorder="1" applyAlignment="1">
      <alignment vertical="center"/>
    </xf>
    <xf numFmtId="38" fontId="10" fillId="0" borderId="2" xfId="17" applyFont="1" applyFill="1" applyBorder="1" applyAlignment="1" applyProtection="1">
      <alignment vertical="center"/>
      <protection locked="0"/>
    </xf>
    <xf numFmtId="176" fontId="10" fillId="0" borderId="1" xfId="0" applyNumberFormat="1" applyFont="1" applyFill="1" applyBorder="1" applyAlignment="1">
      <alignment vertical="center"/>
    </xf>
    <xf numFmtId="38" fontId="10" fillId="0" borderId="1" xfId="17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7" xfId="0" applyFont="1" applyFill="1" applyBorder="1" applyAlignment="1" applyProtection="1">
      <alignment vertical="center" shrinkToFit="1"/>
      <protection/>
    </xf>
    <xf numFmtId="0" fontId="10" fillId="0" borderId="7" xfId="0" applyFont="1" applyFill="1" applyBorder="1" applyAlignment="1">
      <alignment vertical="center"/>
    </xf>
    <xf numFmtId="38" fontId="10" fillId="0" borderId="7" xfId="17" applyFont="1" applyFill="1" applyBorder="1" applyAlignment="1" applyProtection="1">
      <alignment vertical="center"/>
      <protection locked="0"/>
    </xf>
    <xf numFmtId="0" fontId="10" fillId="0" borderId="7" xfId="0" applyFont="1" applyFill="1" applyBorder="1" applyAlignment="1">
      <alignment vertical="center" shrinkToFit="1"/>
    </xf>
    <xf numFmtId="0" fontId="10" fillId="0" borderId="8" xfId="0" applyFont="1" applyFill="1" applyBorder="1" applyAlignment="1" applyProtection="1">
      <alignment vertical="center"/>
      <protection/>
    </xf>
    <xf numFmtId="0" fontId="10" fillId="0" borderId="6" xfId="0" applyFont="1" applyFill="1" applyBorder="1" applyAlignment="1">
      <alignment horizontal="center" vertical="center"/>
    </xf>
    <xf numFmtId="38" fontId="10" fillId="0" borderId="6" xfId="17" applyFont="1" applyFill="1" applyBorder="1" applyAlignment="1">
      <alignment vertical="center"/>
    </xf>
    <xf numFmtId="38" fontId="10" fillId="0" borderId="3" xfId="17" applyFont="1" applyFill="1" applyBorder="1" applyAlignment="1">
      <alignment vertical="center"/>
    </xf>
    <xf numFmtId="176" fontId="10" fillId="0" borderId="6" xfId="0" applyNumberFormat="1" applyFont="1" applyFill="1" applyBorder="1" applyAlignment="1">
      <alignment vertical="center"/>
    </xf>
    <xf numFmtId="0" fontId="10" fillId="0" borderId="9" xfId="0" applyFont="1" applyFill="1" applyBorder="1" applyAlignment="1" applyProtection="1">
      <alignment vertical="center"/>
      <protection/>
    </xf>
    <xf numFmtId="176" fontId="10" fillId="0" borderId="9" xfId="0" applyNumberFormat="1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38" fontId="10" fillId="0" borderId="6" xfId="17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 wrapText="1"/>
    </xf>
    <xf numFmtId="0" fontId="10" fillId="0" borderId="6" xfId="0" applyFont="1" applyFill="1" applyBorder="1" applyAlignment="1" applyProtection="1">
      <alignment vertical="center"/>
      <protection/>
    </xf>
    <xf numFmtId="38" fontId="10" fillId="0" borderId="6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1"/>
  <sheetViews>
    <sheetView tabSelected="1" workbookViewId="0" topLeftCell="A1">
      <selection activeCell="I8" sqref="I8"/>
    </sheetView>
  </sheetViews>
  <sheetFormatPr defaultColWidth="13.00390625" defaultRowHeight="13.5"/>
  <cols>
    <col min="1" max="1" width="0.12890625" style="3" customWidth="1"/>
    <col min="2" max="2" width="29.50390625" style="3" customWidth="1"/>
    <col min="3" max="4" width="13.875" style="3" customWidth="1"/>
    <col min="5" max="5" width="8.375" style="3" customWidth="1"/>
    <col min="6" max="7" width="13.875" style="3" customWidth="1"/>
    <col min="8" max="8" width="8.375" style="3" customWidth="1"/>
    <col min="9" max="9" width="13.875" style="3" customWidth="1"/>
    <col min="10" max="10" width="12.625" style="3" hidden="1" customWidth="1"/>
    <col min="11" max="11" width="8.375" style="3" customWidth="1"/>
    <col min="12" max="13" width="13.875" style="3" customWidth="1"/>
    <col min="14" max="14" width="8.375" style="3" customWidth="1"/>
    <col min="15" max="15" width="3.50390625" style="3" customWidth="1"/>
    <col min="16" max="16384" width="9.00390625" style="3" customWidth="1"/>
  </cols>
  <sheetData>
    <row r="1" spans="2:14" ht="16.5" customHeight="1">
      <c r="B1" s="1" t="s">
        <v>64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1" t="s">
        <v>77</v>
      </c>
    </row>
    <row r="2" spans="2:15" ht="16.5" customHeight="1">
      <c r="B2" s="15" t="s">
        <v>41</v>
      </c>
      <c r="C2" s="12" t="s">
        <v>42</v>
      </c>
      <c r="D2" s="13"/>
      <c r="E2" s="14"/>
      <c r="F2" s="12" t="s">
        <v>43</v>
      </c>
      <c r="G2" s="13"/>
      <c r="H2" s="14"/>
      <c r="I2" s="12" t="s">
        <v>44</v>
      </c>
      <c r="J2" s="13"/>
      <c r="K2" s="14"/>
      <c r="L2" s="12" t="s">
        <v>11</v>
      </c>
      <c r="M2" s="13"/>
      <c r="N2" s="14"/>
      <c r="O2" s="5"/>
    </row>
    <row r="3" spans="2:15" ht="16.5" customHeight="1">
      <c r="B3" s="15"/>
      <c r="C3" s="6">
        <v>39630</v>
      </c>
      <c r="D3" s="7">
        <v>39264</v>
      </c>
      <c r="E3" s="8" t="s">
        <v>10</v>
      </c>
      <c r="F3" s="6">
        <v>39630</v>
      </c>
      <c r="G3" s="7">
        <v>39264</v>
      </c>
      <c r="H3" s="8" t="s">
        <v>10</v>
      </c>
      <c r="I3" s="6">
        <v>39630</v>
      </c>
      <c r="J3" s="7">
        <v>39264</v>
      </c>
      <c r="K3" s="8" t="s">
        <v>10</v>
      </c>
      <c r="L3" s="6">
        <v>39630</v>
      </c>
      <c r="M3" s="7">
        <v>39264</v>
      </c>
      <c r="N3" s="8" t="s">
        <v>10</v>
      </c>
      <c r="O3" s="5"/>
    </row>
    <row r="4" spans="1:15" s="16" customFormat="1" ht="16.5" customHeight="1">
      <c r="A4" s="16">
        <v>1</v>
      </c>
      <c r="B4" s="17" t="s">
        <v>45</v>
      </c>
      <c r="C4" s="22">
        <v>1400843</v>
      </c>
      <c r="D4" s="22">
        <v>798799</v>
      </c>
      <c r="E4" s="23">
        <f aca="true" t="shared" si="0" ref="E4:E39">IF(OR(C4=0,D4=0),"　　－　　",ROUND(C4/D4*100,1))</f>
        <v>175.4</v>
      </c>
      <c r="F4" s="22">
        <v>980</v>
      </c>
      <c r="G4" s="22">
        <v>276</v>
      </c>
      <c r="H4" s="23">
        <f aca="true" t="shared" si="1" ref="H4:H39">IF(OR(F4=0,G4=0),"　　－　　",ROUND(F4/G4*100,1))</f>
        <v>355.1</v>
      </c>
      <c r="I4" s="22">
        <v>71319353</v>
      </c>
      <c r="J4" s="22">
        <v>68643089</v>
      </c>
      <c r="K4" s="23">
        <f aca="true" t="shared" si="2" ref="K4:K39">IF(OR(I4=0,J4=0),"　　－　　",ROUND(I4/J4*100,1))</f>
        <v>103.9</v>
      </c>
      <c r="L4" s="24">
        <f aca="true" t="shared" si="3" ref="L4:L38">+C4+F4+I4</f>
        <v>72721176</v>
      </c>
      <c r="M4" s="24">
        <f aca="true" t="shared" si="4" ref="M4:M38">+D4+G4+J4</f>
        <v>69442164</v>
      </c>
      <c r="N4" s="23">
        <f aca="true" t="shared" si="5" ref="N4:N39">IF(OR(L4=0,M4=0),"　　－　　",ROUND(L4/M4*100,1))</f>
        <v>104.7</v>
      </c>
      <c r="O4" s="25"/>
    </row>
    <row r="5" spans="1:15" s="16" customFormat="1" ht="16.5" customHeight="1">
      <c r="A5" s="16">
        <v>2</v>
      </c>
      <c r="B5" s="17" t="s">
        <v>72</v>
      </c>
      <c r="C5" s="18">
        <v>13926930</v>
      </c>
      <c r="D5" s="18">
        <v>13831513</v>
      </c>
      <c r="E5" s="19">
        <f t="shared" si="0"/>
        <v>100.7</v>
      </c>
      <c r="F5" s="18">
        <v>521756</v>
      </c>
      <c r="G5" s="18">
        <v>343821</v>
      </c>
      <c r="H5" s="19">
        <f t="shared" si="1"/>
        <v>151.8</v>
      </c>
      <c r="I5" s="18">
        <v>27565064</v>
      </c>
      <c r="J5" s="18">
        <v>26998398</v>
      </c>
      <c r="K5" s="19">
        <f t="shared" si="2"/>
        <v>102.1</v>
      </c>
      <c r="L5" s="20">
        <f t="shared" si="3"/>
        <v>42013750</v>
      </c>
      <c r="M5" s="20">
        <f t="shared" si="4"/>
        <v>41173732</v>
      </c>
      <c r="N5" s="21">
        <f t="shared" si="5"/>
        <v>102</v>
      </c>
      <c r="O5" s="25"/>
    </row>
    <row r="6" spans="1:15" s="16" customFormat="1" ht="16.5" customHeight="1">
      <c r="A6" s="16">
        <v>3</v>
      </c>
      <c r="B6" s="17" t="s">
        <v>73</v>
      </c>
      <c r="C6" s="18">
        <v>13070549</v>
      </c>
      <c r="D6" s="18">
        <v>15183413</v>
      </c>
      <c r="E6" s="19">
        <f t="shared" si="0"/>
        <v>86.1</v>
      </c>
      <c r="F6" s="18">
        <v>957990</v>
      </c>
      <c r="G6" s="18">
        <v>673819</v>
      </c>
      <c r="H6" s="19">
        <f t="shared" si="1"/>
        <v>142.2</v>
      </c>
      <c r="I6" s="18">
        <v>26178159</v>
      </c>
      <c r="J6" s="18">
        <v>25093343</v>
      </c>
      <c r="K6" s="19">
        <f t="shared" si="2"/>
        <v>104.3</v>
      </c>
      <c r="L6" s="20">
        <f t="shared" si="3"/>
        <v>40206698</v>
      </c>
      <c r="M6" s="20">
        <f t="shared" si="4"/>
        <v>40950575</v>
      </c>
      <c r="N6" s="21">
        <f t="shared" si="5"/>
        <v>98.2</v>
      </c>
      <c r="O6" s="25"/>
    </row>
    <row r="7" spans="1:15" s="16" customFormat="1" ht="16.5" customHeight="1">
      <c r="A7" s="16">
        <v>4</v>
      </c>
      <c r="B7" s="17" t="s">
        <v>74</v>
      </c>
      <c r="C7" s="18">
        <v>19639073</v>
      </c>
      <c r="D7" s="18">
        <v>19900980</v>
      </c>
      <c r="E7" s="19">
        <f>IF(OR(C7=0,D7=0),"　　－　　",ROUND(C7/D7*100,1))</f>
        <v>98.7</v>
      </c>
      <c r="F7" s="18">
        <v>39016</v>
      </c>
      <c r="G7" s="18">
        <v>65414</v>
      </c>
      <c r="H7" s="19">
        <f>IF(OR(F7=0,G7=0),"　　－　　",ROUND(F7/G7*100,1))</f>
        <v>59.6</v>
      </c>
      <c r="I7" s="18">
        <v>11118965</v>
      </c>
      <c r="J7" s="18">
        <v>10829431</v>
      </c>
      <c r="K7" s="19">
        <f>IF(OR(I7=0,J7=0),"　　－　　",ROUND(I7/J7*100,1))</f>
        <v>102.7</v>
      </c>
      <c r="L7" s="20">
        <f t="shared" si="3"/>
        <v>30797054</v>
      </c>
      <c r="M7" s="20">
        <f t="shared" si="4"/>
        <v>30795825</v>
      </c>
      <c r="N7" s="21">
        <f>IF(OR(L7=0,M7=0),"　　－　　",ROUND(L7/M7*100,1))</f>
        <v>100</v>
      </c>
      <c r="O7" s="25"/>
    </row>
    <row r="8" spans="1:15" s="16" customFormat="1" ht="16.5" customHeight="1">
      <c r="A8" s="16">
        <v>5</v>
      </c>
      <c r="B8" s="17" t="s">
        <v>34</v>
      </c>
      <c r="C8" s="18">
        <v>12735239</v>
      </c>
      <c r="D8" s="18">
        <v>13792521</v>
      </c>
      <c r="E8" s="19">
        <f>IF(OR(C8=0,D8=0),"　　－　　",ROUND(C8/D8*100,1))</f>
        <v>92.3</v>
      </c>
      <c r="F8" s="18">
        <v>36910</v>
      </c>
      <c r="G8" s="18">
        <v>131192</v>
      </c>
      <c r="H8" s="19">
        <f>IF(OR(F8=0,G8=0),"　　－　　",ROUND(F8/G8*100,1))</f>
        <v>28.1</v>
      </c>
      <c r="I8" s="18">
        <v>21542784</v>
      </c>
      <c r="J8" s="18">
        <v>20775940</v>
      </c>
      <c r="K8" s="19">
        <f>IF(OR(I8=0,J8=0),"　　－　　",ROUND(I8/J8*100,1))</f>
        <v>103.7</v>
      </c>
      <c r="L8" s="20">
        <f t="shared" si="3"/>
        <v>34314933</v>
      </c>
      <c r="M8" s="20">
        <f t="shared" si="4"/>
        <v>34699653</v>
      </c>
      <c r="N8" s="21">
        <f>IF(OR(L8=0,M8=0),"　　－　　",ROUND(L8/M8*100,1))</f>
        <v>98.9</v>
      </c>
      <c r="O8" s="25"/>
    </row>
    <row r="9" spans="1:15" s="16" customFormat="1" ht="16.5" customHeight="1">
      <c r="A9" s="16">
        <v>6</v>
      </c>
      <c r="B9" s="17" t="s">
        <v>75</v>
      </c>
      <c r="C9" s="18">
        <v>26793698</v>
      </c>
      <c r="D9" s="18">
        <v>26560524</v>
      </c>
      <c r="E9" s="19">
        <f t="shared" si="0"/>
        <v>100.9</v>
      </c>
      <c r="F9" s="18">
        <v>0</v>
      </c>
      <c r="G9" s="18">
        <v>0</v>
      </c>
      <c r="H9" s="19" t="str">
        <f t="shared" si="1"/>
        <v>　　－　　</v>
      </c>
      <c r="I9" s="18">
        <v>1533005</v>
      </c>
      <c r="J9" s="18">
        <v>1393610</v>
      </c>
      <c r="K9" s="19">
        <f t="shared" si="2"/>
        <v>110</v>
      </c>
      <c r="L9" s="20">
        <f t="shared" si="3"/>
        <v>28326703</v>
      </c>
      <c r="M9" s="20">
        <f t="shared" si="4"/>
        <v>27954134</v>
      </c>
      <c r="N9" s="21">
        <f t="shared" si="5"/>
        <v>101.3</v>
      </c>
      <c r="O9" s="25"/>
    </row>
    <row r="10" spans="1:15" s="16" customFormat="1" ht="16.5" customHeight="1">
      <c r="A10" s="16">
        <v>7</v>
      </c>
      <c r="B10" s="17" t="s">
        <v>76</v>
      </c>
      <c r="C10" s="18">
        <v>6362926</v>
      </c>
      <c r="D10" s="18">
        <v>6329402</v>
      </c>
      <c r="E10" s="19">
        <f>IF(OR(C10=0,D10=0),"　　－　　",ROUND(C10/D10*100,1))</f>
        <v>100.5</v>
      </c>
      <c r="F10" s="18">
        <v>0</v>
      </c>
      <c r="G10" s="18">
        <v>0</v>
      </c>
      <c r="H10" s="19" t="str">
        <f>IF(OR(F10=0,G10=0),"　　－　　",ROUND(F10/G10*100,1))</f>
        <v>　　－　　</v>
      </c>
      <c r="I10" s="18">
        <v>26870199</v>
      </c>
      <c r="J10" s="18">
        <v>25879987</v>
      </c>
      <c r="K10" s="19">
        <f>IF(OR(I10=0,J10=0),"　　－　　",ROUND(I10/J10*100,1))</f>
        <v>103.8</v>
      </c>
      <c r="L10" s="20">
        <f t="shared" si="3"/>
        <v>33233125</v>
      </c>
      <c r="M10" s="20">
        <f t="shared" si="4"/>
        <v>32209389</v>
      </c>
      <c r="N10" s="21">
        <f>IF(OR(L10=0,M10=0),"　　－　　",ROUND(L10/M10*100,1))</f>
        <v>103.2</v>
      </c>
      <c r="O10" s="25"/>
    </row>
    <row r="11" spans="1:15" s="16" customFormat="1" ht="16.5" customHeight="1">
      <c r="A11" s="16">
        <v>8</v>
      </c>
      <c r="B11" s="26" t="s">
        <v>0</v>
      </c>
      <c r="C11" s="18">
        <v>21259834</v>
      </c>
      <c r="D11" s="18">
        <v>21309187</v>
      </c>
      <c r="E11" s="19">
        <f t="shared" si="0"/>
        <v>99.8</v>
      </c>
      <c r="F11" s="18">
        <v>0</v>
      </c>
      <c r="G11" s="18">
        <v>0</v>
      </c>
      <c r="H11" s="19" t="str">
        <f t="shared" si="1"/>
        <v>　　－　　</v>
      </c>
      <c r="I11" s="18">
        <v>0</v>
      </c>
      <c r="J11" s="18">
        <v>0</v>
      </c>
      <c r="K11" s="19" t="str">
        <f t="shared" si="2"/>
        <v>　　－　　</v>
      </c>
      <c r="L11" s="20">
        <f t="shared" si="3"/>
        <v>21259834</v>
      </c>
      <c r="M11" s="20">
        <f t="shared" si="4"/>
        <v>21309187</v>
      </c>
      <c r="N11" s="21">
        <f t="shared" si="5"/>
        <v>99.8</v>
      </c>
      <c r="O11" s="25"/>
    </row>
    <row r="12" spans="1:15" s="16" customFormat="1" ht="16.5" customHeight="1">
      <c r="A12" s="16">
        <v>9</v>
      </c>
      <c r="B12" s="17" t="s">
        <v>46</v>
      </c>
      <c r="C12" s="18">
        <v>3157465</v>
      </c>
      <c r="D12" s="18">
        <v>5040245</v>
      </c>
      <c r="E12" s="19">
        <f t="shared" si="0"/>
        <v>62.6</v>
      </c>
      <c r="F12" s="18">
        <v>179834</v>
      </c>
      <c r="G12" s="18">
        <v>134243</v>
      </c>
      <c r="H12" s="19">
        <f t="shared" si="1"/>
        <v>134</v>
      </c>
      <c r="I12" s="18">
        <v>20850940</v>
      </c>
      <c r="J12" s="18">
        <v>20347751</v>
      </c>
      <c r="K12" s="19">
        <f t="shared" si="2"/>
        <v>102.5</v>
      </c>
      <c r="L12" s="20">
        <f t="shared" si="3"/>
        <v>24188239</v>
      </c>
      <c r="M12" s="20">
        <f t="shared" si="4"/>
        <v>25522239</v>
      </c>
      <c r="N12" s="21">
        <f t="shared" si="5"/>
        <v>94.8</v>
      </c>
      <c r="O12" s="25"/>
    </row>
    <row r="13" spans="1:15" s="16" customFormat="1" ht="16.5" customHeight="1">
      <c r="A13" s="16">
        <v>10</v>
      </c>
      <c r="B13" s="17" t="s">
        <v>35</v>
      </c>
      <c r="C13" s="18">
        <v>6868706</v>
      </c>
      <c r="D13" s="18">
        <v>7418853</v>
      </c>
      <c r="E13" s="19">
        <f t="shared" si="0"/>
        <v>92.6</v>
      </c>
      <c r="F13" s="18">
        <v>195351</v>
      </c>
      <c r="G13" s="18">
        <v>349230</v>
      </c>
      <c r="H13" s="19">
        <f t="shared" si="1"/>
        <v>55.9</v>
      </c>
      <c r="I13" s="18">
        <v>12101833</v>
      </c>
      <c r="J13" s="18">
        <v>11872055</v>
      </c>
      <c r="K13" s="19">
        <f t="shared" si="2"/>
        <v>101.9</v>
      </c>
      <c r="L13" s="20">
        <f t="shared" si="3"/>
        <v>19165890</v>
      </c>
      <c r="M13" s="20">
        <f t="shared" si="4"/>
        <v>19640138</v>
      </c>
      <c r="N13" s="21">
        <f t="shared" si="5"/>
        <v>97.6</v>
      </c>
      <c r="O13" s="25"/>
    </row>
    <row r="14" spans="1:14" s="16" customFormat="1" ht="16.5" customHeight="1">
      <c r="A14" s="16">
        <v>11</v>
      </c>
      <c r="B14" s="17" t="s">
        <v>47</v>
      </c>
      <c r="C14" s="18">
        <v>3574301</v>
      </c>
      <c r="D14" s="18">
        <v>3362926</v>
      </c>
      <c r="E14" s="19">
        <f t="shared" si="0"/>
        <v>106.3</v>
      </c>
      <c r="F14" s="18">
        <v>156598</v>
      </c>
      <c r="G14" s="18">
        <v>122816</v>
      </c>
      <c r="H14" s="19">
        <f t="shared" si="1"/>
        <v>127.5</v>
      </c>
      <c r="I14" s="18">
        <v>8300268</v>
      </c>
      <c r="J14" s="18">
        <v>7980158</v>
      </c>
      <c r="K14" s="19">
        <f t="shared" si="2"/>
        <v>104</v>
      </c>
      <c r="L14" s="20">
        <f t="shared" si="3"/>
        <v>12031167</v>
      </c>
      <c r="M14" s="20">
        <f t="shared" si="4"/>
        <v>11465900</v>
      </c>
      <c r="N14" s="21">
        <f t="shared" si="5"/>
        <v>104.9</v>
      </c>
    </row>
    <row r="15" spans="1:15" s="16" customFormat="1" ht="16.5" customHeight="1">
      <c r="A15" s="16">
        <v>12</v>
      </c>
      <c r="B15" s="27" t="s">
        <v>48</v>
      </c>
      <c r="C15" s="18">
        <v>3406814</v>
      </c>
      <c r="D15" s="18">
        <v>3583355</v>
      </c>
      <c r="E15" s="19">
        <f>IF(OR(C15=0,D15=0),"　　－　　",ROUND(C15/D15*100,1))</f>
        <v>95.1</v>
      </c>
      <c r="F15" s="18">
        <v>0</v>
      </c>
      <c r="G15" s="18">
        <v>0</v>
      </c>
      <c r="H15" s="19" t="str">
        <f>IF(OR(F15=0,G15=0),"　　－　　",ROUND(F15/G15*100,1))</f>
        <v>　　－　　</v>
      </c>
      <c r="I15" s="18">
        <v>8065636</v>
      </c>
      <c r="J15" s="18">
        <v>7511283</v>
      </c>
      <c r="K15" s="19">
        <f>IF(OR(I15=0,J15=0),"　　－　　",ROUND(I15/J15*100,1))</f>
        <v>107.4</v>
      </c>
      <c r="L15" s="20">
        <f t="shared" si="3"/>
        <v>11472450</v>
      </c>
      <c r="M15" s="20">
        <f t="shared" si="4"/>
        <v>11094638</v>
      </c>
      <c r="N15" s="21">
        <f>IF(OR(L15=0,M15=0),"　　－　　",ROUND(L15/M15*100,1))</f>
        <v>103.4</v>
      </c>
      <c r="O15" s="25"/>
    </row>
    <row r="16" spans="1:14" s="16" customFormat="1" ht="16.5" customHeight="1">
      <c r="A16" s="16">
        <v>13</v>
      </c>
      <c r="B16" s="17" t="s">
        <v>1</v>
      </c>
      <c r="C16" s="18">
        <v>8176627</v>
      </c>
      <c r="D16" s="18">
        <v>9045515</v>
      </c>
      <c r="E16" s="19">
        <f t="shared" si="0"/>
        <v>90.4</v>
      </c>
      <c r="F16" s="18">
        <v>110421</v>
      </c>
      <c r="G16" s="18">
        <v>156811</v>
      </c>
      <c r="H16" s="19">
        <f t="shared" si="1"/>
        <v>70.4</v>
      </c>
      <c r="I16" s="18">
        <v>2080848</v>
      </c>
      <c r="J16" s="18">
        <v>2100469</v>
      </c>
      <c r="K16" s="19">
        <f t="shared" si="2"/>
        <v>99.1</v>
      </c>
      <c r="L16" s="20">
        <f t="shared" si="3"/>
        <v>10367896</v>
      </c>
      <c r="M16" s="20">
        <f t="shared" si="4"/>
        <v>11302795</v>
      </c>
      <c r="N16" s="21">
        <f t="shared" si="5"/>
        <v>91.7</v>
      </c>
    </row>
    <row r="17" spans="1:15" s="16" customFormat="1" ht="16.5" customHeight="1">
      <c r="A17" s="16">
        <v>14</v>
      </c>
      <c r="B17" s="17" t="s">
        <v>36</v>
      </c>
      <c r="C17" s="18">
        <v>4357337</v>
      </c>
      <c r="D17" s="18">
        <v>4493077</v>
      </c>
      <c r="E17" s="19">
        <f t="shared" si="0"/>
        <v>97</v>
      </c>
      <c r="F17" s="18">
        <v>66030</v>
      </c>
      <c r="G17" s="18">
        <v>67052</v>
      </c>
      <c r="H17" s="19">
        <f t="shared" si="1"/>
        <v>98.5</v>
      </c>
      <c r="I17" s="18">
        <v>7405054</v>
      </c>
      <c r="J17" s="18">
        <v>6924607</v>
      </c>
      <c r="K17" s="19">
        <f t="shared" si="2"/>
        <v>106.9</v>
      </c>
      <c r="L17" s="20">
        <f t="shared" si="3"/>
        <v>11828421</v>
      </c>
      <c r="M17" s="20">
        <f t="shared" si="4"/>
        <v>11484736</v>
      </c>
      <c r="N17" s="21">
        <f t="shared" si="5"/>
        <v>103</v>
      </c>
      <c r="O17" s="25"/>
    </row>
    <row r="18" spans="1:15" s="16" customFormat="1" ht="16.5" customHeight="1">
      <c r="A18" s="16">
        <v>15</v>
      </c>
      <c r="B18" s="27" t="s">
        <v>2</v>
      </c>
      <c r="C18" s="18">
        <v>0</v>
      </c>
      <c r="D18" s="18">
        <v>0</v>
      </c>
      <c r="E18" s="19" t="str">
        <f t="shared" si="0"/>
        <v>　　－　　</v>
      </c>
      <c r="F18" s="18">
        <v>0</v>
      </c>
      <c r="G18" s="18">
        <v>0</v>
      </c>
      <c r="H18" s="19" t="str">
        <f t="shared" si="1"/>
        <v>　　－　　</v>
      </c>
      <c r="I18" s="18">
        <v>14248713</v>
      </c>
      <c r="J18" s="18">
        <v>12598618</v>
      </c>
      <c r="K18" s="19">
        <f t="shared" si="2"/>
        <v>113.1</v>
      </c>
      <c r="L18" s="20">
        <f t="shared" si="3"/>
        <v>14248713</v>
      </c>
      <c r="M18" s="20">
        <f t="shared" si="4"/>
        <v>12598618</v>
      </c>
      <c r="N18" s="21">
        <f t="shared" si="5"/>
        <v>113.1</v>
      </c>
      <c r="O18" s="25"/>
    </row>
    <row r="19" spans="1:15" s="16" customFormat="1" ht="16.5" customHeight="1">
      <c r="A19" s="16">
        <v>16</v>
      </c>
      <c r="B19" s="17" t="s">
        <v>3</v>
      </c>
      <c r="C19" s="18">
        <v>1396953</v>
      </c>
      <c r="D19" s="18">
        <v>1650425</v>
      </c>
      <c r="E19" s="19">
        <f t="shared" si="0"/>
        <v>84.6</v>
      </c>
      <c r="F19" s="18">
        <v>30301</v>
      </c>
      <c r="G19" s="18">
        <v>48429</v>
      </c>
      <c r="H19" s="19">
        <f t="shared" si="1"/>
        <v>62.6</v>
      </c>
      <c r="I19" s="18">
        <v>7578368</v>
      </c>
      <c r="J19" s="18">
        <v>7688826</v>
      </c>
      <c r="K19" s="19">
        <f t="shared" si="2"/>
        <v>98.6</v>
      </c>
      <c r="L19" s="20">
        <f t="shared" si="3"/>
        <v>9005622</v>
      </c>
      <c r="M19" s="20">
        <f t="shared" si="4"/>
        <v>9387680</v>
      </c>
      <c r="N19" s="21">
        <f t="shared" si="5"/>
        <v>95.9</v>
      </c>
      <c r="O19" s="25"/>
    </row>
    <row r="20" spans="1:15" s="16" customFormat="1" ht="16.5" customHeight="1">
      <c r="A20" s="16">
        <v>17</v>
      </c>
      <c r="B20" s="17" t="s">
        <v>37</v>
      </c>
      <c r="C20" s="18">
        <v>2942501</v>
      </c>
      <c r="D20" s="18">
        <v>3069756</v>
      </c>
      <c r="E20" s="19">
        <f t="shared" si="0"/>
        <v>95.9</v>
      </c>
      <c r="F20" s="18">
        <v>99517</v>
      </c>
      <c r="G20" s="18">
        <v>127626</v>
      </c>
      <c r="H20" s="19">
        <f t="shared" si="1"/>
        <v>78</v>
      </c>
      <c r="I20" s="18">
        <v>5186529</v>
      </c>
      <c r="J20" s="18">
        <v>5956885</v>
      </c>
      <c r="K20" s="19">
        <f t="shared" si="2"/>
        <v>87.1</v>
      </c>
      <c r="L20" s="20">
        <f t="shared" si="3"/>
        <v>8228547</v>
      </c>
      <c r="M20" s="20">
        <f t="shared" si="4"/>
        <v>9154267</v>
      </c>
      <c r="N20" s="21">
        <f t="shared" si="5"/>
        <v>89.9</v>
      </c>
      <c r="O20" s="25"/>
    </row>
    <row r="21" spans="1:15" s="16" customFormat="1" ht="16.5" customHeight="1">
      <c r="A21" s="16">
        <v>18</v>
      </c>
      <c r="B21" s="17" t="s">
        <v>4</v>
      </c>
      <c r="C21" s="18">
        <v>981311</v>
      </c>
      <c r="D21" s="18">
        <v>1338156</v>
      </c>
      <c r="E21" s="19">
        <f t="shared" si="0"/>
        <v>73.3</v>
      </c>
      <c r="F21" s="18">
        <v>61128</v>
      </c>
      <c r="G21" s="18">
        <v>48298</v>
      </c>
      <c r="H21" s="19">
        <f t="shared" si="1"/>
        <v>126.6</v>
      </c>
      <c r="I21" s="18">
        <v>7921165</v>
      </c>
      <c r="J21" s="18">
        <v>7721370</v>
      </c>
      <c r="K21" s="19">
        <f t="shared" si="2"/>
        <v>102.6</v>
      </c>
      <c r="L21" s="20">
        <f t="shared" si="3"/>
        <v>8963604</v>
      </c>
      <c r="M21" s="20">
        <f t="shared" si="4"/>
        <v>9107824</v>
      </c>
      <c r="N21" s="21">
        <f t="shared" si="5"/>
        <v>98.4</v>
      </c>
      <c r="O21" s="25"/>
    </row>
    <row r="22" spans="1:15" s="16" customFormat="1" ht="16.5" customHeight="1">
      <c r="A22" s="16">
        <v>19</v>
      </c>
      <c r="B22" s="17" t="s">
        <v>5</v>
      </c>
      <c r="C22" s="18">
        <v>7483816</v>
      </c>
      <c r="D22" s="18">
        <v>8536458</v>
      </c>
      <c r="E22" s="19">
        <f t="shared" si="0"/>
        <v>87.7</v>
      </c>
      <c r="F22" s="18">
        <v>0</v>
      </c>
      <c r="G22" s="18">
        <v>0</v>
      </c>
      <c r="H22" s="19" t="str">
        <f t="shared" si="1"/>
        <v>　　－　　</v>
      </c>
      <c r="I22" s="18">
        <v>0</v>
      </c>
      <c r="J22" s="18">
        <v>0</v>
      </c>
      <c r="K22" s="19" t="str">
        <f t="shared" si="2"/>
        <v>　　－　　</v>
      </c>
      <c r="L22" s="20">
        <f t="shared" si="3"/>
        <v>7483816</v>
      </c>
      <c r="M22" s="20">
        <f t="shared" si="4"/>
        <v>8536458</v>
      </c>
      <c r="N22" s="21">
        <f t="shared" si="5"/>
        <v>87.7</v>
      </c>
      <c r="O22" s="25"/>
    </row>
    <row r="23" spans="1:14" s="16" customFormat="1" ht="16.5" customHeight="1">
      <c r="A23" s="16">
        <v>20</v>
      </c>
      <c r="B23" s="17" t="s">
        <v>6</v>
      </c>
      <c r="C23" s="28">
        <v>1204658</v>
      </c>
      <c r="D23" s="18">
        <v>1398440</v>
      </c>
      <c r="E23" s="19">
        <f t="shared" si="0"/>
        <v>86.1</v>
      </c>
      <c r="F23" s="28">
        <v>0</v>
      </c>
      <c r="G23" s="28">
        <v>0</v>
      </c>
      <c r="H23" s="19" t="str">
        <f t="shared" si="1"/>
        <v>　　－　　</v>
      </c>
      <c r="I23" s="28">
        <v>6078860</v>
      </c>
      <c r="J23" s="28">
        <v>6036695</v>
      </c>
      <c r="K23" s="19">
        <f t="shared" si="2"/>
        <v>100.7</v>
      </c>
      <c r="L23" s="20">
        <f t="shared" si="3"/>
        <v>7283518</v>
      </c>
      <c r="M23" s="20">
        <f t="shared" si="4"/>
        <v>7435135</v>
      </c>
      <c r="N23" s="21">
        <f t="shared" si="5"/>
        <v>98</v>
      </c>
    </row>
    <row r="24" spans="1:15" s="16" customFormat="1" ht="16.5" customHeight="1">
      <c r="A24" s="16">
        <v>21</v>
      </c>
      <c r="B24" s="17" t="s">
        <v>7</v>
      </c>
      <c r="C24" s="18">
        <v>163737</v>
      </c>
      <c r="D24" s="18">
        <v>166860</v>
      </c>
      <c r="E24" s="19">
        <f t="shared" si="0"/>
        <v>98.1</v>
      </c>
      <c r="F24" s="18">
        <v>0</v>
      </c>
      <c r="G24" s="18">
        <v>0</v>
      </c>
      <c r="H24" s="19" t="str">
        <f t="shared" si="1"/>
        <v>　　－　　</v>
      </c>
      <c r="I24" s="18">
        <v>8069376</v>
      </c>
      <c r="J24" s="18">
        <v>7818324</v>
      </c>
      <c r="K24" s="19">
        <f t="shared" si="2"/>
        <v>103.2</v>
      </c>
      <c r="L24" s="20">
        <f t="shared" si="3"/>
        <v>8233113</v>
      </c>
      <c r="M24" s="20">
        <f t="shared" si="4"/>
        <v>7985184</v>
      </c>
      <c r="N24" s="21">
        <f t="shared" si="5"/>
        <v>103.1</v>
      </c>
      <c r="O24" s="25"/>
    </row>
    <row r="25" spans="1:15" s="16" customFormat="1" ht="16.5" customHeight="1">
      <c r="A25" s="16">
        <v>22</v>
      </c>
      <c r="B25" s="17" t="s">
        <v>38</v>
      </c>
      <c r="C25" s="18">
        <v>3967871</v>
      </c>
      <c r="D25" s="18">
        <v>4716292</v>
      </c>
      <c r="E25" s="19">
        <f t="shared" si="0"/>
        <v>84.1</v>
      </c>
      <c r="F25" s="18">
        <v>108670</v>
      </c>
      <c r="G25" s="18">
        <v>71296</v>
      </c>
      <c r="H25" s="19">
        <f t="shared" si="1"/>
        <v>152.4</v>
      </c>
      <c r="I25" s="18">
        <v>4138568</v>
      </c>
      <c r="J25" s="18">
        <v>4384088</v>
      </c>
      <c r="K25" s="19">
        <f t="shared" si="2"/>
        <v>94.4</v>
      </c>
      <c r="L25" s="20">
        <f t="shared" si="3"/>
        <v>8215109</v>
      </c>
      <c r="M25" s="20">
        <f t="shared" si="4"/>
        <v>9171676</v>
      </c>
      <c r="N25" s="21">
        <f t="shared" si="5"/>
        <v>89.6</v>
      </c>
      <c r="O25" s="25"/>
    </row>
    <row r="26" spans="1:15" s="16" customFormat="1" ht="16.5" customHeight="1">
      <c r="A26" s="16">
        <v>23</v>
      </c>
      <c r="B26" s="17" t="s">
        <v>39</v>
      </c>
      <c r="C26" s="18">
        <v>2258860</v>
      </c>
      <c r="D26" s="18">
        <v>2033494</v>
      </c>
      <c r="E26" s="19">
        <f>IF(OR(C26=0,D26=0),"　　－　　",ROUND(C26/D26*100,1))</f>
        <v>111.1</v>
      </c>
      <c r="F26" s="18">
        <v>30632</v>
      </c>
      <c r="G26" s="18">
        <v>30812</v>
      </c>
      <c r="H26" s="19">
        <f>IF(OR(F26=0,G26=0),"　　－　　",ROUND(F26/G26*100,1))</f>
        <v>99.4</v>
      </c>
      <c r="I26" s="18">
        <v>4165047</v>
      </c>
      <c r="J26" s="18">
        <v>4263315</v>
      </c>
      <c r="K26" s="19">
        <f>IF(OR(I26=0,J26=0),"　　－　　",ROUND(I26/J26*100,1))</f>
        <v>97.7</v>
      </c>
      <c r="L26" s="20">
        <f t="shared" si="3"/>
        <v>6454539</v>
      </c>
      <c r="M26" s="20">
        <f t="shared" si="4"/>
        <v>6327621</v>
      </c>
      <c r="N26" s="21">
        <f>IF(OR(L26=0,M26=0),"　　－　　",ROUND(L26/M26*100,1))</f>
        <v>102</v>
      </c>
      <c r="O26" s="25"/>
    </row>
    <row r="27" spans="1:14" s="16" customFormat="1" ht="16.5" customHeight="1">
      <c r="A27" s="16">
        <v>24</v>
      </c>
      <c r="B27" s="17" t="s">
        <v>8</v>
      </c>
      <c r="C27" s="18">
        <v>2479512</v>
      </c>
      <c r="D27" s="18">
        <v>2664662</v>
      </c>
      <c r="E27" s="19">
        <f t="shared" si="0"/>
        <v>93.1</v>
      </c>
      <c r="F27" s="18">
        <v>28550</v>
      </c>
      <c r="G27" s="18">
        <v>26584</v>
      </c>
      <c r="H27" s="19">
        <f t="shared" si="1"/>
        <v>107.4</v>
      </c>
      <c r="I27" s="18">
        <v>4293856</v>
      </c>
      <c r="J27" s="18">
        <v>4382876</v>
      </c>
      <c r="K27" s="19">
        <f t="shared" si="2"/>
        <v>98</v>
      </c>
      <c r="L27" s="20">
        <f t="shared" si="3"/>
        <v>6801918</v>
      </c>
      <c r="M27" s="20">
        <f t="shared" si="4"/>
        <v>7074122</v>
      </c>
      <c r="N27" s="21">
        <f t="shared" si="5"/>
        <v>96.2</v>
      </c>
    </row>
    <row r="28" spans="1:15" s="16" customFormat="1" ht="16.5" customHeight="1">
      <c r="A28" s="16">
        <v>25</v>
      </c>
      <c r="B28" s="29" t="s">
        <v>49</v>
      </c>
      <c r="C28" s="18">
        <v>4926764</v>
      </c>
      <c r="D28" s="18">
        <v>5627828</v>
      </c>
      <c r="E28" s="19">
        <f t="shared" si="0"/>
        <v>87.5</v>
      </c>
      <c r="F28" s="18">
        <v>1011</v>
      </c>
      <c r="G28" s="18">
        <v>8976</v>
      </c>
      <c r="H28" s="19">
        <f t="shared" si="1"/>
        <v>11.3</v>
      </c>
      <c r="I28" s="18">
        <v>1829560</v>
      </c>
      <c r="J28" s="18">
        <v>2025252</v>
      </c>
      <c r="K28" s="19">
        <f t="shared" si="2"/>
        <v>90.3</v>
      </c>
      <c r="L28" s="20">
        <f t="shared" si="3"/>
        <v>6757335</v>
      </c>
      <c r="M28" s="20">
        <f t="shared" si="4"/>
        <v>7662056</v>
      </c>
      <c r="N28" s="21">
        <f t="shared" si="5"/>
        <v>88.2</v>
      </c>
      <c r="O28" s="25"/>
    </row>
    <row r="29" spans="1:15" s="16" customFormat="1" ht="16.5" customHeight="1">
      <c r="A29" s="16">
        <v>26</v>
      </c>
      <c r="B29" s="30" t="s">
        <v>50</v>
      </c>
      <c r="C29" s="18">
        <v>1799078</v>
      </c>
      <c r="D29" s="18">
        <v>1807864</v>
      </c>
      <c r="E29" s="19">
        <f t="shared" si="0"/>
        <v>99.5</v>
      </c>
      <c r="F29" s="18">
        <v>0</v>
      </c>
      <c r="G29" s="18">
        <v>0</v>
      </c>
      <c r="H29" s="19" t="str">
        <f t="shared" si="1"/>
        <v>　　－　　</v>
      </c>
      <c r="I29" s="18">
        <v>4787506</v>
      </c>
      <c r="J29" s="18">
        <v>4622243</v>
      </c>
      <c r="K29" s="19">
        <f t="shared" si="2"/>
        <v>103.6</v>
      </c>
      <c r="L29" s="20">
        <f t="shared" si="3"/>
        <v>6586584</v>
      </c>
      <c r="M29" s="20">
        <f t="shared" si="4"/>
        <v>6430107</v>
      </c>
      <c r="N29" s="21">
        <f t="shared" si="5"/>
        <v>102.4</v>
      </c>
      <c r="O29" s="25"/>
    </row>
    <row r="30" spans="1:15" s="16" customFormat="1" ht="16.5" customHeight="1">
      <c r="A30" s="16">
        <v>27</v>
      </c>
      <c r="B30" s="30" t="s">
        <v>51</v>
      </c>
      <c r="C30" s="18">
        <v>582535</v>
      </c>
      <c r="D30" s="18">
        <v>481408</v>
      </c>
      <c r="E30" s="19">
        <f t="shared" si="0"/>
        <v>121</v>
      </c>
      <c r="F30" s="18">
        <v>0</v>
      </c>
      <c r="G30" s="18">
        <v>0</v>
      </c>
      <c r="H30" s="19" t="str">
        <f t="shared" si="1"/>
        <v>　　－　　</v>
      </c>
      <c r="I30" s="18">
        <v>5863372</v>
      </c>
      <c r="J30" s="18">
        <v>4811875</v>
      </c>
      <c r="K30" s="19">
        <f t="shared" si="2"/>
        <v>121.9</v>
      </c>
      <c r="L30" s="20">
        <f t="shared" si="3"/>
        <v>6445907</v>
      </c>
      <c r="M30" s="20">
        <f t="shared" si="4"/>
        <v>5293283</v>
      </c>
      <c r="N30" s="21">
        <f t="shared" si="5"/>
        <v>121.8</v>
      </c>
      <c r="O30" s="25"/>
    </row>
    <row r="31" spans="1:15" s="16" customFormat="1" ht="16.5" customHeight="1">
      <c r="A31" s="16">
        <v>28</v>
      </c>
      <c r="B31" s="27" t="s">
        <v>52</v>
      </c>
      <c r="C31" s="18">
        <v>3741114</v>
      </c>
      <c r="D31" s="18">
        <v>1258350</v>
      </c>
      <c r="E31" s="19">
        <f t="shared" si="0"/>
        <v>297.3</v>
      </c>
      <c r="F31" s="18">
        <v>0</v>
      </c>
      <c r="G31" s="18">
        <v>0</v>
      </c>
      <c r="H31" s="19" t="str">
        <f t="shared" si="1"/>
        <v>　　－　　</v>
      </c>
      <c r="I31" s="18">
        <v>10650529</v>
      </c>
      <c r="J31" s="18">
        <v>5185281</v>
      </c>
      <c r="K31" s="19">
        <f t="shared" si="2"/>
        <v>205.4</v>
      </c>
      <c r="L31" s="20">
        <f t="shared" si="3"/>
        <v>14391643</v>
      </c>
      <c r="M31" s="20">
        <f t="shared" si="4"/>
        <v>6443631</v>
      </c>
      <c r="N31" s="21">
        <f t="shared" si="5"/>
        <v>223.3</v>
      </c>
      <c r="O31" s="25"/>
    </row>
    <row r="32" spans="1:15" s="16" customFormat="1" ht="16.5" customHeight="1">
      <c r="A32" s="16">
        <v>29</v>
      </c>
      <c r="B32" s="27" t="s">
        <v>71</v>
      </c>
      <c r="C32" s="18">
        <v>1200349</v>
      </c>
      <c r="D32" s="18">
        <v>1264378</v>
      </c>
      <c r="E32" s="19">
        <f t="shared" si="0"/>
        <v>94.9</v>
      </c>
      <c r="F32" s="18">
        <v>0</v>
      </c>
      <c r="G32" s="18">
        <v>0</v>
      </c>
      <c r="H32" s="19" t="str">
        <f t="shared" si="1"/>
        <v>　　－　　</v>
      </c>
      <c r="I32" s="18">
        <v>3885240</v>
      </c>
      <c r="J32" s="18">
        <v>4167997</v>
      </c>
      <c r="K32" s="19">
        <f t="shared" si="2"/>
        <v>93.2</v>
      </c>
      <c r="L32" s="20">
        <f t="shared" si="3"/>
        <v>5085589</v>
      </c>
      <c r="M32" s="20">
        <f t="shared" si="4"/>
        <v>5432375</v>
      </c>
      <c r="N32" s="21">
        <f t="shared" si="5"/>
        <v>93.6</v>
      </c>
      <c r="O32" s="25"/>
    </row>
    <row r="33" spans="1:15" s="16" customFormat="1" ht="16.5" customHeight="1">
      <c r="A33" s="16">
        <v>30</v>
      </c>
      <c r="B33" s="27" t="s">
        <v>12</v>
      </c>
      <c r="C33" s="18">
        <v>1983228</v>
      </c>
      <c r="D33" s="18">
        <v>1954553</v>
      </c>
      <c r="E33" s="19">
        <f t="shared" si="0"/>
        <v>101.5</v>
      </c>
      <c r="F33" s="18">
        <v>5414</v>
      </c>
      <c r="G33" s="18">
        <v>7893</v>
      </c>
      <c r="H33" s="19">
        <f t="shared" si="1"/>
        <v>68.6</v>
      </c>
      <c r="I33" s="18">
        <v>2628097</v>
      </c>
      <c r="J33" s="18">
        <v>2783167</v>
      </c>
      <c r="K33" s="19">
        <f t="shared" si="2"/>
        <v>94.4</v>
      </c>
      <c r="L33" s="20">
        <f t="shared" si="3"/>
        <v>4616739</v>
      </c>
      <c r="M33" s="20">
        <f t="shared" si="4"/>
        <v>4745613</v>
      </c>
      <c r="N33" s="21">
        <f t="shared" si="5"/>
        <v>97.3</v>
      </c>
      <c r="O33" s="25"/>
    </row>
    <row r="34" spans="1:15" s="16" customFormat="1" ht="16.5" customHeight="1">
      <c r="A34" s="16">
        <v>31</v>
      </c>
      <c r="B34" s="27" t="s">
        <v>13</v>
      </c>
      <c r="C34" s="18">
        <v>4176926</v>
      </c>
      <c r="D34" s="18">
        <v>4183532</v>
      </c>
      <c r="E34" s="19">
        <f t="shared" si="0"/>
        <v>99.8</v>
      </c>
      <c r="F34" s="18">
        <v>0</v>
      </c>
      <c r="G34" s="18">
        <v>0</v>
      </c>
      <c r="H34" s="19" t="str">
        <f t="shared" si="1"/>
        <v>　　－　　</v>
      </c>
      <c r="I34" s="18">
        <v>425300</v>
      </c>
      <c r="J34" s="18">
        <v>447285</v>
      </c>
      <c r="K34" s="19">
        <f t="shared" si="2"/>
        <v>95.1</v>
      </c>
      <c r="L34" s="20">
        <f t="shared" si="3"/>
        <v>4602226</v>
      </c>
      <c r="M34" s="20">
        <f t="shared" si="4"/>
        <v>4630817</v>
      </c>
      <c r="N34" s="21">
        <f t="shared" si="5"/>
        <v>99.4</v>
      </c>
      <c r="O34" s="25"/>
    </row>
    <row r="35" spans="1:15" s="16" customFormat="1" ht="16.5" customHeight="1">
      <c r="A35" s="16">
        <v>32</v>
      </c>
      <c r="B35" s="27" t="s">
        <v>40</v>
      </c>
      <c r="C35" s="18">
        <v>1140674</v>
      </c>
      <c r="D35" s="18">
        <v>1069736</v>
      </c>
      <c r="E35" s="19">
        <f t="shared" si="0"/>
        <v>106.6</v>
      </c>
      <c r="F35" s="18">
        <v>10918</v>
      </c>
      <c r="G35" s="18">
        <v>8628</v>
      </c>
      <c r="H35" s="19">
        <f t="shared" si="1"/>
        <v>126.5</v>
      </c>
      <c r="I35" s="18">
        <v>3198690</v>
      </c>
      <c r="J35" s="18">
        <v>3054858</v>
      </c>
      <c r="K35" s="19">
        <f t="shared" si="2"/>
        <v>104.7</v>
      </c>
      <c r="L35" s="20">
        <f t="shared" si="3"/>
        <v>4350282</v>
      </c>
      <c r="M35" s="20">
        <f t="shared" si="4"/>
        <v>4133222</v>
      </c>
      <c r="N35" s="21">
        <f t="shared" si="5"/>
        <v>105.3</v>
      </c>
      <c r="O35" s="25"/>
    </row>
    <row r="36" spans="1:15" s="16" customFormat="1" ht="16.5" customHeight="1">
      <c r="A36" s="16">
        <v>33</v>
      </c>
      <c r="B36" s="27" t="s">
        <v>53</v>
      </c>
      <c r="C36" s="18">
        <v>5128981</v>
      </c>
      <c r="D36" s="18">
        <v>4863099</v>
      </c>
      <c r="E36" s="19">
        <f t="shared" si="0"/>
        <v>105.5</v>
      </c>
      <c r="F36" s="18">
        <v>0</v>
      </c>
      <c r="G36" s="18">
        <v>0</v>
      </c>
      <c r="H36" s="19" t="str">
        <f t="shared" si="1"/>
        <v>　　－　　</v>
      </c>
      <c r="I36" s="18">
        <v>0</v>
      </c>
      <c r="J36" s="18">
        <v>0</v>
      </c>
      <c r="K36" s="19" t="str">
        <f t="shared" si="2"/>
        <v>　　－　　</v>
      </c>
      <c r="L36" s="20">
        <f t="shared" si="3"/>
        <v>5128981</v>
      </c>
      <c r="M36" s="20">
        <f t="shared" si="4"/>
        <v>4863099</v>
      </c>
      <c r="N36" s="21">
        <f t="shared" si="5"/>
        <v>105.5</v>
      </c>
      <c r="O36" s="25"/>
    </row>
    <row r="37" spans="1:15" s="16" customFormat="1" ht="16.5" customHeight="1">
      <c r="A37" s="16">
        <v>34</v>
      </c>
      <c r="B37" s="27" t="s">
        <v>67</v>
      </c>
      <c r="C37" s="18">
        <v>663223</v>
      </c>
      <c r="D37" s="18">
        <v>634138</v>
      </c>
      <c r="E37" s="19">
        <f t="shared" si="0"/>
        <v>104.6</v>
      </c>
      <c r="F37" s="18">
        <v>32043</v>
      </c>
      <c r="G37" s="18">
        <v>22615</v>
      </c>
      <c r="H37" s="19">
        <f t="shared" si="1"/>
        <v>141.7</v>
      </c>
      <c r="I37" s="18">
        <v>2748250</v>
      </c>
      <c r="J37" s="18">
        <v>2697144</v>
      </c>
      <c r="K37" s="19">
        <f t="shared" si="2"/>
        <v>101.9</v>
      </c>
      <c r="L37" s="20">
        <f t="shared" si="3"/>
        <v>3443516</v>
      </c>
      <c r="M37" s="20">
        <f t="shared" si="4"/>
        <v>3353897</v>
      </c>
      <c r="N37" s="21">
        <f t="shared" si="5"/>
        <v>102.7</v>
      </c>
      <c r="O37" s="25"/>
    </row>
    <row r="38" spans="1:15" s="16" customFormat="1" ht="16.5" customHeight="1">
      <c r="A38" s="16">
        <v>35</v>
      </c>
      <c r="B38" s="27" t="s">
        <v>68</v>
      </c>
      <c r="C38" s="18">
        <v>1349255</v>
      </c>
      <c r="D38" s="18">
        <v>1424540</v>
      </c>
      <c r="E38" s="19">
        <f t="shared" si="0"/>
        <v>94.7</v>
      </c>
      <c r="F38" s="18">
        <v>1936</v>
      </c>
      <c r="G38" s="18">
        <v>519</v>
      </c>
      <c r="H38" s="19">
        <f t="shared" si="1"/>
        <v>373</v>
      </c>
      <c r="I38" s="18">
        <v>2294355</v>
      </c>
      <c r="J38" s="18">
        <v>2357888</v>
      </c>
      <c r="K38" s="19">
        <f t="shared" si="2"/>
        <v>97.3</v>
      </c>
      <c r="L38" s="20">
        <f t="shared" si="3"/>
        <v>3645546</v>
      </c>
      <c r="M38" s="20">
        <f t="shared" si="4"/>
        <v>3782947</v>
      </c>
      <c r="N38" s="21">
        <f t="shared" si="5"/>
        <v>96.4</v>
      </c>
      <c r="O38" s="25"/>
    </row>
    <row r="39" spans="2:15" s="16" customFormat="1" ht="18" customHeight="1">
      <c r="B39" s="31" t="s">
        <v>54</v>
      </c>
      <c r="C39" s="32">
        <f>SUM(C4:C38)</f>
        <v>194301688</v>
      </c>
      <c r="D39" s="33">
        <f>SUM(D4:D38)</f>
        <v>200794279</v>
      </c>
      <c r="E39" s="34">
        <f t="shared" si="0"/>
        <v>96.8</v>
      </c>
      <c r="F39" s="32">
        <f>SUM(F4:F38)</f>
        <v>2675006</v>
      </c>
      <c r="G39" s="32">
        <f>SUM(G4:G38)</f>
        <v>2446350</v>
      </c>
      <c r="H39" s="34">
        <f t="shared" si="1"/>
        <v>109.3</v>
      </c>
      <c r="I39" s="32">
        <f>SUM(I4:I38)</f>
        <v>344923489</v>
      </c>
      <c r="J39" s="32">
        <f>SUM(J4:J38)</f>
        <v>329354108</v>
      </c>
      <c r="K39" s="34">
        <f t="shared" si="2"/>
        <v>104.7</v>
      </c>
      <c r="L39" s="32">
        <f>SUM(L4:L38)</f>
        <v>541900183</v>
      </c>
      <c r="M39" s="32">
        <f>SUM(M4:M38)</f>
        <v>532594737</v>
      </c>
      <c r="N39" s="34">
        <f t="shared" si="5"/>
        <v>101.7</v>
      </c>
      <c r="O39" s="25"/>
    </row>
    <row r="40" spans="1:14" s="16" customFormat="1" ht="16.5" customHeight="1">
      <c r="A40" s="16">
        <v>36</v>
      </c>
      <c r="B40" s="17" t="s">
        <v>14</v>
      </c>
      <c r="C40" s="18">
        <v>687547</v>
      </c>
      <c r="D40" s="18">
        <v>758263</v>
      </c>
      <c r="E40" s="19">
        <f aca="true" t="shared" si="6" ref="E40:E69">IF(OR(C40=0,D40=0),"　　－　　",ROUND(C40/D40*100,1))</f>
        <v>90.7</v>
      </c>
      <c r="F40" s="18">
        <v>62669</v>
      </c>
      <c r="G40" s="18">
        <v>26070</v>
      </c>
      <c r="H40" s="19">
        <f aca="true" t="shared" si="7" ref="H40:H68">IF(OR(F40=0,G40=0),"　　－　　",ROUND(F40/G40*100,1))</f>
        <v>240.4</v>
      </c>
      <c r="I40" s="18">
        <v>3114633</v>
      </c>
      <c r="J40" s="18">
        <v>3594970</v>
      </c>
      <c r="K40" s="19">
        <f aca="true" t="shared" si="8" ref="K40:K68">IF(OR(I40=0,J40=0),"　　－　　",ROUND(I40/J40*100,1))</f>
        <v>86.6</v>
      </c>
      <c r="L40" s="20">
        <f>+C40+F40+I40</f>
        <v>3864849</v>
      </c>
      <c r="M40" s="20">
        <f>+D40+G40+J40</f>
        <v>4379303</v>
      </c>
      <c r="N40" s="23">
        <f aca="true" t="shared" si="9" ref="N40:N68">IF(OR(L40=0,M40=0),"　　－　　",ROUND(L40/M40*100,1))</f>
        <v>88.3</v>
      </c>
    </row>
    <row r="41" spans="1:14" s="16" customFormat="1" ht="16.5" customHeight="1">
      <c r="A41" s="16">
        <v>37</v>
      </c>
      <c r="B41" s="17" t="s">
        <v>15</v>
      </c>
      <c r="C41" s="18">
        <v>778382</v>
      </c>
      <c r="D41" s="18">
        <v>911070</v>
      </c>
      <c r="E41" s="19">
        <f t="shared" si="6"/>
        <v>85.4</v>
      </c>
      <c r="F41" s="18">
        <v>0</v>
      </c>
      <c r="G41" s="18">
        <v>0</v>
      </c>
      <c r="H41" s="19" t="str">
        <f t="shared" si="7"/>
        <v>　　－　　</v>
      </c>
      <c r="I41" s="18">
        <v>2347172</v>
      </c>
      <c r="J41" s="18">
        <v>2855970</v>
      </c>
      <c r="K41" s="19">
        <f t="shared" si="8"/>
        <v>82.2</v>
      </c>
      <c r="L41" s="20">
        <f>+C41+F41+I41</f>
        <v>3125554</v>
      </c>
      <c r="M41" s="20">
        <f>+D41+G41+J41</f>
        <v>3767040</v>
      </c>
      <c r="N41" s="21">
        <f t="shared" si="9"/>
        <v>83</v>
      </c>
    </row>
    <row r="42" spans="1:14" s="16" customFormat="1" ht="16.5" customHeight="1">
      <c r="A42" s="16">
        <v>38</v>
      </c>
      <c r="B42" s="27" t="s">
        <v>16</v>
      </c>
      <c r="C42" s="28">
        <v>4106947</v>
      </c>
      <c r="D42" s="28">
        <v>3749128</v>
      </c>
      <c r="E42" s="19">
        <f t="shared" si="6"/>
        <v>109.5</v>
      </c>
      <c r="F42" s="28">
        <v>6700</v>
      </c>
      <c r="G42" s="28">
        <v>10151</v>
      </c>
      <c r="H42" s="19">
        <f t="shared" si="7"/>
        <v>66</v>
      </c>
      <c r="I42" s="28">
        <v>411738</v>
      </c>
      <c r="J42" s="28">
        <v>373670</v>
      </c>
      <c r="K42" s="19">
        <f t="shared" si="8"/>
        <v>110.2</v>
      </c>
      <c r="L42" s="20">
        <f aca="true" t="shared" si="10" ref="L42:L67">+C42+F42+I42</f>
        <v>4525385</v>
      </c>
      <c r="M42" s="20">
        <f aca="true" t="shared" si="11" ref="M42:M67">+D42+G42+J42</f>
        <v>4132949</v>
      </c>
      <c r="N42" s="21">
        <f t="shared" si="9"/>
        <v>109.5</v>
      </c>
    </row>
    <row r="43" spans="1:14" s="16" customFormat="1" ht="16.5" customHeight="1">
      <c r="A43" s="16">
        <v>39</v>
      </c>
      <c r="B43" s="27" t="s">
        <v>17</v>
      </c>
      <c r="C43" s="18">
        <v>3209171</v>
      </c>
      <c r="D43" s="18">
        <v>3410388</v>
      </c>
      <c r="E43" s="19">
        <f t="shared" si="6"/>
        <v>94.1</v>
      </c>
      <c r="F43" s="18">
        <v>0</v>
      </c>
      <c r="G43" s="18">
        <v>0</v>
      </c>
      <c r="H43" s="19" t="str">
        <f t="shared" si="7"/>
        <v>　　－　　</v>
      </c>
      <c r="I43" s="18">
        <v>191462</v>
      </c>
      <c r="J43" s="18">
        <v>194939</v>
      </c>
      <c r="K43" s="19">
        <f t="shared" si="8"/>
        <v>98.2</v>
      </c>
      <c r="L43" s="20">
        <f t="shared" si="10"/>
        <v>3400633</v>
      </c>
      <c r="M43" s="20">
        <f t="shared" si="11"/>
        <v>3605327</v>
      </c>
      <c r="N43" s="21">
        <f t="shared" si="9"/>
        <v>94.3</v>
      </c>
    </row>
    <row r="44" spans="1:14" s="16" customFormat="1" ht="16.5" customHeight="1">
      <c r="A44" s="16">
        <v>40</v>
      </c>
      <c r="B44" s="27" t="s">
        <v>18</v>
      </c>
      <c r="C44" s="18">
        <v>3043626</v>
      </c>
      <c r="D44" s="18">
        <v>3184537</v>
      </c>
      <c r="E44" s="19">
        <f t="shared" si="6"/>
        <v>95.6</v>
      </c>
      <c r="F44" s="18">
        <v>0</v>
      </c>
      <c r="G44" s="18">
        <v>0</v>
      </c>
      <c r="H44" s="19" t="str">
        <f t="shared" si="7"/>
        <v>　　－　　</v>
      </c>
      <c r="I44" s="18">
        <v>311319</v>
      </c>
      <c r="J44" s="18">
        <v>239825</v>
      </c>
      <c r="K44" s="19">
        <f t="shared" si="8"/>
        <v>129.8</v>
      </c>
      <c r="L44" s="20">
        <f t="shared" si="10"/>
        <v>3354945</v>
      </c>
      <c r="M44" s="20">
        <f t="shared" si="11"/>
        <v>3424362</v>
      </c>
      <c r="N44" s="21">
        <f t="shared" si="9"/>
        <v>98</v>
      </c>
    </row>
    <row r="45" spans="1:14" s="16" customFormat="1" ht="16.5" customHeight="1">
      <c r="A45" s="16">
        <v>41</v>
      </c>
      <c r="B45" s="27" t="s">
        <v>69</v>
      </c>
      <c r="C45" s="18">
        <v>1459028</v>
      </c>
      <c r="D45" s="18">
        <v>1294822</v>
      </c>
      <c r="E45" s="19">
        <f t="shared" si="6"/>
        <v>112.7</v>
      </c>
      <c r="F45" s="18">
        <v>252</v>
      </c>
      <c r="G45" s="18">
        <v>796</v>
      </c>
      <c r="H45" s="19">
        <f t="shared" si="7"/>
        <v>31.7</v>
      </c>
      <c r="I45" s="18">
        <v>1936534</v>
      </c>
      <c r="J45" s="18">
        <v>1593995</v>
      </c>
      <c r="K45" s="19">
        <f t="shared" si="8"/>
        <v>121.5</v>
      </c>
      <c r="L45" s="20">
        <f t="shared" si="10"/>
        <v>3395814</v>
      </c>
      <c r="M45" s="20">
        <f t="shared" si="11"/>
        <v>2889613</v>
      </c>
      <c r="N45" s="21">
        <f t="shared" si="9"/>
        <v>117.5</v>
      </c>
    </row>
    <row r="46" spans="1:14" s="16" customFormat="1" ht="16.5" customHeight="1">
      <c r="A46" s="16">
        <v>42</v>
      </c>
      <c r="B46" s="27" t="s">
        <v>19</v>
      </c>
      <c r="C46" s="18">
        <v>622804</v>
      </c>
      <c r="D46" s="18">
        <v>607792</v>
      </c>
      <c r="E46" s="19">
        <f t="shared" si="6"/>
        <v>102.5</v>
      </c>
      <c r="F46" s="18">
        <v>99495</v>
      </c>
      <c r="G46" s="18">
        <v>79586</v>
      </c>
      <c r="H46" s="19">
        <f t="shared" si="7"/>
        <v>125</v>
      </c>
      <c r="I46" s="18">
        <v>2530474</v>
      </c>
      <c r="J46" s="18">
        <v>2484783</v>
      </c>
      <c r="K46" s="19">
        <f t="shared" si="8"/>
        <v>101.8</v>
      </c>
      <c r="L46" s="20">
        <f t="shared" si="10"/>
        <v>3252773</v>
      </c>
      <c r="M46" s="20">
        <f t="shared" si="11"/>
        <v>3172161</v>
      </c>
      <c r="N46" s="21">
        <f t="shared" si="9"/>
        <v>102.5</v>
      </c>
    </row>
    <row r="47" spans="1:14" s="16" customFormat="1" ht="16.5" customHeight="1">
      <c r="A47" s="16">
        <v>43</v>
      </c>
      <c r="B47" s="27" t="s">
        <v>20</v>
      </c>
      <c r="C47" s="18">
        <v>256074</v>
      </c>
      <c r="D47" s="18">
        <v>201854</v>
      </c>
      <c r="E47" s="19">
        <f t="shared" si="6"/>
        <v>126.9</v>
      </c>
      <c r="F47" s="18">
        <v>36175</v>
      </c>
      <c r="G47" s="18">
        <v>18510</v>
      </c>
      <c r="H47" s="19">
        <f t="shared" si="7"/>
        <v>195.4</v>
      </c>
      <c r="I47" s="18">
        <v>3390788</v>
      </c>
      <c r="J47" s="18">
        <v>3168960</v>
      </c>
      <c r="K47" s="19">
        <f t="shared" si="8"/>
        <v>107</v>
      </c>
      <c r="L47" s="20">
        <f t="shared" si="10"/>
        <v>3683037</v>
      </c>
      <c r="M47" s="20">
        <f t="shared" si="11"/>
        <v>3389324</v>
      </c>
      <c r="N47" s="21">
        <f t="shared" si="9"/>
        <v>108.7</v>
      </c>
    </row>
    <row r="48" spans="1:14" s="16" customFormat="1" ht="16.5" customHeight="1">
      <c r="A48" s="16">
        <v>44</v>
      </c>
      <c r="B48" s="17" t="s">
        <v>21</v>
      </c>
      <c r="C48" s="18">
        <v>110773</v>
      </c>
      <c r="D48" s="18">
        <v>141357</v>
      </c>
      <c r="E48" s="19">
        <f t="shared" si="6"/>
        <v>78.4</v>
      </c>
      <c r="F48" s="18">
        <v>0</v>
      </c>
      <c r="G48" s="18">
        <v>0</v>
      </c>
      <c r="H48" s="19" t="str">
        <f t="shared" si="7"/>
        <v>　　－　　</v>
      </c>
      <c r="I48" s="18">
        <v>2467012</v>
      </c>
      <c r="J48" s="18">
        <v>2538568</v>
      </c>
      <c r="K48" s="19">
        <f t="shared" si="8"/>
        <v>97.2</v>
      </c>
      <c r="L48" s="20">
        <f t="shared" si="10"/>
        <v>2577785</v>
      </c>
      <c r="M48" s="20">
        <f t="shared" si="11"/>
        <v>2679925</v>
      </c>
      <c r="N48" s="21">
        <f t="shared" si="9"/>
        <v>96.2</v>
      </c>
    </row>
    <row r="49" spans="1:14" s="16" customFormat="1" ht="16.5" customHeight="1">
      <c r="A49" s="16">
        <v>45</v>
      </c>
      <c r="B49" s="27" t="s">
        <v>22</v>
      </c>
      <c r="C49" s="18">
        <v>154421</v>
      </c>
      <c r="D49" s="18">
        <v>182775</v>
      </c>
      <c r="E49" s="19">
        <f t="shared" si="6"/>
        <v>84.5</v>
      </c>
      <c r="F49" s="18">
        <v>0</v>
      </c>
      <c r="G49" s="18">
        <v>0</v>
      </c>
      <c r="H49" s="19" t="str">
        <f t="shared" si="7"/>
        <v>　　－　　</v>
      </c>
      <c r="I49" s="18">
        <v>2204908</v>
      </c>
      <c r="J49" s="18">
        <v>2062313</v>
      </c>
      <c r="K49" s="19">
        <f t="shared" si="8"/>
        <v>106.9</v>
      </c>
      <c r="L49" s="20">
        <f t="shared" si="10"/>
        <v>2359329</v>
      </c>
      <c r="M49" s="20">
        <f t="shared" si="11"/>
        <v>2245088</v>
      </c>
      <c r="N49" s="21">
        <f t="shared" si="9"/>
        <v>105.1</v>
      </c>
    </row>
    <row r="50" spans="1:14" s="16" customFormat="1" ht="16.5" customHeight="1">
      <c r="A50" s="16">
        <v>46</v>
      </c>
      <c r="B50" s="17" t="s">
        <v>55</v>
      </c>
      <c r="C50" s="18">
        <v>1936739</v>
      </c>
      <c r="D50" s="18">
        <v>2102126</v>
      </c>
      <c r="E50" s="19">
        <f t="shared" si="6"/>
        <v>92.1</v>
      </c>
      <c r="F50" s="18">
        <v>0</v>
      </c>
      <c r="G50" s="18">
        <v>0</v>
      </c>
      <c r="H50" s="19" t="str">
        <f t="shared" si="7"/>
        <v>　　－　　</v>
      </c>
      <c r="I50" s="18">
        <v>0</v>
      </c>
      <c r="J50" s="18">
        <v>0</v>
      </c>
      <c r="K50" s="19" t="str">
        <f t="shared" si="8"/>
        <v>　　－　　</v>
      </c>
      <c r="L50" s="20">
        <f t="shared" si="10"/>
        <v>1936739</v>
      </c>
      <c r="M50" s="20">
        <f t="shared" si="11"/>
        <v>2102126</v>
      </c>
      <c r="N50" s="21">
        <f t="shared" si="9"/>
        <v>92.1</v>
      </c>
    </row>
    <row r="51" spans="1:14" s="16" customFormat="1" ht="15.75" customHeight="1">
      <c r="A51" s="16">
        <v>47</v>
      </c>
      <c r="B51" s="27" t="s">
        <v>56</v>
      </c>
      <c r="C51" s="18">
        <v>2414950</v>
      </c>
      <c r="D51" s="18">
        <v>2387077</v>
      </c>
      <c r="E51" s="19">
        <f t="shared" si="6"/>
        <v>101.2</v>
      </c>
      <c r="F51" s="18">
        <v>0</v>
      </c>
      <c r="G51" s="18">
        <v>0</v>
      </c>
      <c r="H51" s="19" t="str">
        <f t="shared" si="7"/>
        <v>　　－　　</v>
      </c>
      <c r="I51" s="18">
        <v>88002</v>
      </c>
      <c r="J51" s="18">
        <v>72290</v>
      </c>
      <c r="K51" s="19">
        <f t="shared" si="8"/>
        <v>121.7</v>
      </c>
      <c r="L51" s="20">
        <f t="shared" si="10"/>
        <v>2502952</v>
      </c>
      <c r="M51" s="20">
        <f t="shared" si="11"/>
        <v>2459367</v>
      </c>
      <c r="N51" s="21">
        <f t="shared" si="9"/>
        <v>101.8</v>
      </c>
    </row>
    <row r="52" spans="1:14" s="16" customFormat="1" ht="16.5" customHeight="1">
      <c r="A52" s="16">
        <v>48</v>
      </c>
      <c r="B52" s="27" t="s">
        <v>23</v>
      </c>
      <c r="C52" s="18">
        <v>706564</v>
      </c>
      <c r="D52" s="18">
        <v>705835</v>
      </c>
      <c r="E52" s="19">
        <f t="shared" si="6"/>
        <v>100.1</v>
      </c>
      <c r="F52" s="18">
        <v>2674</v>
      </c>
      <c r="G52" s="18">
        <v>2111</v>
      </c>
      <c r="H52" s="19">
        <f t="shared" si="7"/>
        <v>126.7</v>
      </c>
      <c r="I52" s="18">
        <v>2171710</v>
      </c>
      <c r="J52" s="18">
        <v>2208586</v>
      </c>
      <c r="K52" s="19">
        <f t="shared" si="8"/>
        <v>98.3</v>
      </c>
      <c r="L52" s="20">
        <f t="shared" si="10"/>
        <v>2880948</v>
      </c>
      <c r="M52" s="20">
        <f t="shared" si="11"/>
        <v>2916532</v>
      </c>
      <c r="N52" s="21">
        <f t="shared" si="9"/>
        <v>98.8</v>
      </c>
    </row>
    <row r="53" spans="1:14" s="16" customFormat="1" ht="16.5" customHeight="1">
      <c r="A53" s="16">
        <v>49</v>
      </c>
      <c r="B53" s="27" t="s">
        <v>24</v>
      </c>
      <c r="C53" s="18">
        <v>693266</v>
      </c>
      <c r="D53" s="18">
        <v>649333</v>
      </c>
      <c r="E53" s="19">
        <f t="shared" si="6"/>
        <v>106.8</v>
      </c>
      <c r="F53" s="18">
        <v>0</v>
      </c>
      <c r="G53" s="18">
        <v>0</v>
      </c>
      <c r="H53" s="19" t="str">
        <f t="shared" si="7"/>
        <v>　　－　　</v>
      </c>
      <c r="I53" s="18">
        <v>1401045</v>
      </c>
      <c r="J53" s="18">
        <v>1852153</v>
      </c>
      <c r="K53" s="19">
        <f t="shared" si="8"/>
        <v>75.6</v>
      </c>
      <c r="L53" s="20">
        <f t="shared" si="10"/>
        <v>2094311</v>
      </c>
      <c r="M53" s="20">
        <f t="shared" si="11"/>
        <v>2501486</v>
      </c>
      <c r="N53" s="21">
        <f t="shared" si="9"/>
        <v>83.7</v>
      </c>
    </row>
    <row r="54" spans="1:15" s="16" customFormat="1" ht="16.5" customHeight="1">
      <c r="A54" s="16">
        <v>50</v>
      </c>
      <c r="B54" s="27" t="s">
        <v>70</v>
      </c>
      <c r="C54" s="18">
        <v>947148</v>
      </c>
      <c r="D54" s="18">
        <v>898844</v>
      </c>
      <c r="E54" s="19">
        <f>IF(OR(C54=0,D54=0),"　　－　　",ROUND(C54/D54*100,1))</f>
        <v>105.4</v>
      </c>
      <c r="F54" s="18">
        <v>56</v>
      </c>
      <c r="G54" s="18">
        <v>118</v>
      </c>
      <c r="H54" s="19">
        <f t="shared" si="7"/>
        <v>47.5</v>
      </c>
      <c r="I54" s="18">
        <v>1264371</v>
      </c>
      <c r="J54" s="18">
        <v>1203004</v>
      </c>
      <c r="K54" s="19">
        <f>IF(OR(I54=0,J54=0),"　　－　　",ROUND(I54/J54*100,1))</f>
        <v>105.1</v>
      </c>
      <c r="L54" s="20">
        <f t="shared" si="10"/>
        <v>2211575</v>
      </c>
      <c r="M54" s="20">
        <f t="shared" si="11"/>
        <v>2101966</v>
      </c>
      <c r="N54" s="21">
        <f t="shared" si="9"/>
        <v>105.2</v>
      </c>
      <c r="O54" s="25"/>
    </row>
    <row r="55" spans="1:15" s="16" customFormat="1" ht="16.5" customHeight="1">
      <c r="A55" s="16">
        <v>51</v>
      </c>
      <c r="B55" s="27" t="s">
        <v>25</v>
      </c>
      <c r="C55" s="18">
        <v>2124728</v>
      </c>
      <c r="D55" s="18">
        <v>2055015</v>
      </c>
      <c r="E55" s="19">
        <f t="shared" si="6"/>
        <v>103.4</v>
      </c>
      <c r="F55" s="18">
        <v>3945</v>
      </c>
      <c r="G55" s="18">
        <v>6224</v>
      </c>
      <c r="H55" s="19">
        <f t="shared" si="7"/>
        <v>63.4</v>
      </c>
      <c r="I55" s="18">
        <v>483747</v>
      </c>
      <c r="J55" s="18">
        <v>414434</v>
      </c>
      <c r="K55" s="19">
        <f t="shared" si="8"/>
        <v>116.7</v>
      </c>
      <c r="L55" s="20">
        <f t="shared" si="10"/>
        <v>2612420</v>
      </c>
      <c r="M55" s="20">
        <f t="shared" si="11"/>
        <v>2475673</v>
      </c>
      <c r="N55" s="21">
        <f t="shared" si="9"/>
        <v>105.5</v>
      </c>
      <c r="O55" s="25"/>
    </row>
    <row r="56" spans="1:15" s="16" customFormat="1" ht="16.5" customHeight="1">
      <c r="A56" s="16">
        <v>52</v>
      </c>
      <c r="B56" s="27" t="s">
        <v>26</v>
      </c>
      <c r="C56" s="18">
        <v>556638</v>
      </c>
      <c r="D56" s="18">
        <v>511011</v>
      </c>
      <c r="E56" s="19">
        <f t="shared" si="6"/>
        <v>108.9</v>
      </c>
      <c r="F56" s="18">
        <v>114075</v>
      </c>
      <c r="G56" s="18">
        <v>117411</v>
      </c>
      <c r="H56" s="19">
        <f t="shared" si="7"/>
        <v>97.2</v>
      </c>
      <c r="I56" s="18">
        <v>1070045</v>
      </c>
      <c r="J56" s="18">
        <v>1080261</v>
      </c>
      <c r="K56" s="19">
        <f t="shared" si="8"/>
        <v>99.1</v>
      </c>
      <c r="L56" s="20">
        <f t="shared" si="10"/>
        <v>1740758</v>
      </c>
      <c r="M56" s="20">
        <f t="shared" si="11"/>
        <v>1708683</v>
      </c>
      <c r="N56" s="21">
        <f t="shared" si="9"/>
        <v>101.9</v>
      </c>
      <c r="O56" s="25"/>
    </row>
    <row r="57" spans="1:14" s="16" customFormat="1" ht="16.5" customHeight="1">
      <c r="A57" s="16">
        <v>53</v>
      </c>
      <c r="B57" s="27" t="s">
        <v>57</v>
      </c>
      <c r="C57" s="18">
        <v>1642606</v>
      </c>
      <c r="D57" s="18">
        <v>1751616</v>
      </c>
      <c r="E57" s="19">
        <f t="shared" si="6"/>
        <v>93.8</v>
      </c>
      <c r="F57" s="18">
        <v>13378</v>
      </c>
      <c r="G57" s="18">
        <v>15874</v>
      </c>
      <c r="H57" s="19">
        <f t="shared" si="7"/>
        <v>84.3</v>
      </c>
      <c r="I57" s="18">
        <v>0</v>
      </c>
      <c r="J57" s="18">
        <v>0</v>
      </c>
      <c r="K57" s="19" t="str">
        <f t="shared" si="8"/>
        <v>　　－　　</v>
      </c>
      <c r="L57" s="20">
        <f t="shared" si="10"/>
        <v>1655984</v>
      </c>
      <c r="M57" s="20">
        <f t="shared" si="11"/>
        <v>1767490</v>
      </c>
      <c r="N57" s="21">
        <f t="shared" si="9"/>
        <v>93.7</v>
      </c>
    </row>
    <row r="58" spans="1:14" s="16" customFormat="1" ht="16.5" customHeight="1">
      <c r="A58" s="16">
        <v>54</v>
      </c>
      <c r="B58" s="27" t="s">
        <v>27</v>
      </c>
      <c r="C58" s="18">
        <v>1310558</v>
      </c>
      <c r="D58" s="18">
        <v>1607003</v>
      </c>
      <c r="E58" s="19">
        <f t="shared" si="6"/>
        <v>81.6</v>
      </c>
      <c r="F58" s="18">
        <v>0</v>
      </c>
      <c r="G58" s="18">
        <v>0</v>
      </c>
      <c r="H58" s="19" t="str">
        <f t="shared" si="7"/>
        <v>　　－　　</v>
      </c>
      <c r="I58" s="18">
        <v>104649</v>
      </c>
      <c r="J58" s="18">
        <v>99489</v>
      </c>
      <c r="K58" s="19">
        <f t="shared" si="8"/>
        <v>105.2</v>
      </c>
      <c r="L58" s="20">
        <f t="shared" si="10"/>
        <v>1415207</v>
      </c>
      <c r="M58" s="20">
        <f t="shared" si="11"/>
        <v>1706492</v>
      </c>
      <c r="N58" s="21">
        <f t="shared" si="9"/>
        <v>82.9</v>
      </c>
    </row>
    <row r="59" spans="1:15" s="16" customFormat="1" ht="16.5" customHeight="1">
      <c r="A59" s="16">
        <v>55</v>
      </c>
      <c r="B59" s="17" t="s">
        <v>28</v>
      </c>
      <c r="C59" s="18">
        <v>355702</v>
      </c>
      <c r="D59" s="18">
        <v>423130</v>
      </c>
      <c r="E59" s="19">
        <f t="shared" si="6"/>
        <v>84.1</v>
      </c>
      <c r="F59" s="18">
        <v>2715</v>
      </c>
      <c r="G59" s="18">
        <v>236</v>
      </c>
      <c r="H59" s="19">
        <f t="shared" si="7"/>
        <v>1150.4</v>
      </c>
      <c r="I59" s="18">
        <v>1257262</v>
      </c>
      <c r="J59" s="18">
        <v>1356329</v>
      </c>
      <c r="K59" s="19">
        <f t="shared" si="8"/>
        <v>92.7</v>
      </c>
      <c r="L59" s="20">
        <f t="shared" si="10"/>
        <v>1615679</v>
      </c>
      <c r="M59" s="20">
        <f t="shared" si="11"/>
        <v>1779695</v>
      </c>
      <c r="N59" s="21">
        <f t="shared" si="9"/>
        <v>90.8</v>
      </c>
      <c r="O59" s="25"/>
    </row>
    <row r="60" spans="1:14" s="16" customFormat="1" ht="16.5" customHeight="1">
      <c r="A60" s="16">
        <v>56</v>
      </c>
      <c r="B60" s="27" t="s">
        <v>58</v>
      </c>
      <c r="C60" s="18">
        <v>284062</v>
      </c>
      <c r="D60" s="18">
        <v>305433</v>
      </c>
      <c r="E60" s="19">
        <f t="shared" si="6"/>
        <v>93</v>
      </c>
      <c r="F60" s="18">
        <v>0</v>
      </c>
      <c r="G60" s="18">
        <v>0</v>
      </c>
      <c r="H60" s="19" t="str">
        <f t="shared" si="7"/>
        <v>　　－　　</v>
      </c>
      <c r="I60" s="18">
        <v>1478871</v>
      </c>
      <c r="J60" s="18">
        <v>1196563</v>
      </c>
      <c r="K60" s="19">
        <f t="shared" si="8"/>
        <v>123.6</v>
      </c>
      <c r="L60" s="20">
        <f t="shared" si="10"/>
        <v>1762933</v>
      </c>
      <c r="M60" s="20">
        <f t="shared" si="11"/>
        <v>1501996</v>
      </c>
      <c r="N60" s="21">
        <f t="shared" si="9"/>
        <v>117.4</v>
      </c>
    </row>
    <row r="61" spans="1:14" s="16" customFormat="1" ht="16.5" customHeight="1">
      <c r="A61" s="16">
        <v>57</v>
      </c>
      <c r="B61" s="27" t="s">
        <v>59</v>
      </c>
      <c r="C61" s="18">
        <v>51007</v>
      </c>
      <c r="D61" s="18">
        <v>20739</v>
      </c>
      <c r="E61" s="19">
        <f t="shared" si="6"/>
        <v>245.9</v>
      </c>
      <c r="F61" s="18">
        <v>2276736</v>
      </c>
      <c r="G61" s="18">
        <v>1711552</v>
      </c>
      <c r="H61" s="19">
        <f t="shared" si="7"/>
        <v>133</v>
      </c>
      <c r="I61" s="18">
        <v>21563</v>
      </c>
      <c r="J61" s="18">
        <v>18836</v>
      </c>
      <c r="K61" s="19">
        <f t="shared" si="8"/>
        <v>114.5</v>
      </c>
      <c r="L61" s="20">
        <f t="shared" si="10"/>
        <v>2349306</v>
      </c>
      <c r="M61" s="20">
        <f t="shared" si="11"/>
        <v>1751127</v>
      </c>
      <c r="N61" s="21">
        <f t="shared" si="9"/>
        <v>134.2</v>
      </c>
    </row>
    <row r="62" spans="1:15" s="16" customFormat="1" ht="16.5" customHeight="1">
      <c r="A62" s="16">
        <v>58</v>
      </c>
      <c r="B62" s="27" t="s">
        <v>60</v>
      </c>
      <c r="C62" s="18">
        <v>887229</v>
      </c>
      <c r="D62" s="18">
        <v>787076</v>
      </c>
      <c r="E62" s="19">
        <f t="shared" si="6"/>
        <v>112.7</v>
      </c>
      <c r="F62" s="18">
        <v>21564</v>
      </c>
      <c r="G62" s="18">
        <v>9454</v>
      </c>
      <c r="H62" s="19">
        <f t="shared" si="7"/>
        <v>228.1</v>
      </c>
      <c r="I62" s="18">
        <v>998684</v>
      </c>
      <c r="J62" s="18">
        <v>914887</v>
      </c>
      <c r="K62" s="19">
        <f t="shared" si="8"/>
        <v>109.2</v>
      </c>
      <c r="L62" s="20">
        <f t="shared" si="10"/>
        <v>1907477</v>
      </c>
      <c r="M62" s="20">
        <f t="shared" si="11"/>
        <v>1711417</v>
      </c>
      <c r="N62" s="21">
        <f t="shared" si="9"/>
        <v>111.5</v>
      </c>
      <c r="O62" s="25"/>
    </row>
    <row r="63" spans="1:15" s="16" customFormat="1" ht="16.5" customHeight="1">
      <c r="A63" s="16">
        <v>59</v>
      </c>
      <c r="B63" s="27" t="s">
        <v>29</v>
      </c>
      <c r="C63" s="18">
        <v>327428</v>
      </c>
      <c r="D63" s="18">
        <v>375296</v>
      </c>
      <c r="E63" s="19">
        <f t="shared" si="6"/>
        <v>87.2</v>
      </c>
      <c r="F63" s="18">
        <v>0</v>
      </c>
      <c r="G63" s="18">
        <v>0</v>
      </c>
      <c r="H63" s="19" t="str">
        <f t="shared" si="7"/>
        <v>　　－　　</v>
      </c>
      <c r="I63" s="18">
        <v>1110506</v>
      </c>
      <c r="J63" s="18">
        <v>1116523</v>
      </c>
      <c r="K63" s="19">
        <f t="shared" si="8"/>
        <v>99.5</v>
      </c>
      <c r="L63" s="20">
        <f t="shared" si="10"/>
        <v>1437934</v>
      </c>
      <c r="M63" s="20">
        <f t="shared" si="11"/>
        <v>1491819</v>
      </c>
      <c r="N63" s="21">
        <f t="shared" si="9"/>
        <v>96.4</v>
      </c>
      <c r="O63" s="25"/>
    </row>
    <row r="64" spans="1:15" s="16" customFormat="1" ht="16.5" customHeight="1">
      <c r="A64" s="16">
        <v>60</v>
      </c>
      <c r="B64" s="27" t="s">
        <v>30</v>
      </c>
      <c r="C64" s="18">
        <v>127982</v>
      </c>
      <c r="D64" s="18">
        <v>127371</v>
      </c>
      <c r="E64" s="19">
        <f t="shared" si="6"/>
        <v>100.5</v>
      </c>
      <c r="F64" s="18">
        <v>0</v>
      </c>
      <c r="G64" s="18">
        <v>0</v>
      </c>
      <c r="H64" s="19" t="str">
        <f t="shared" si="7"/>
        <v>　　－　　</v>
      </c>
      <c r="I64" s="18">
        <v>924992</v>
      </c>
      <c r="J64" s="18">
        <v>1037806</v>
      </c>
      <c r="K64" s="19">
        <f t="shared" si="8"/>
        <v>89.1</v>
      </c>
      <c r="L64" s="20">
        <f t="shared" si="10"/>
        <v>1052974</v>
      </c>
      <c r="M64" s="20">
        <f t="shared" si="11"/>
        <v>1165177</v>
      </c>
      <c r="N64" s="21">
        <f t="shared" si="9"/>
        <v>90.4</v>
      </c>
      <c r="O64" s="25"/>
    </row>
    <row r="65" spans="1:15" s="16" customFormat="1" ht="16.5" customHeight="1">
      <c r="A65" s="16">
        <v>61</v>
      </c>
      <c r="B65" s="17" t="s">
        <v>61</v>
      </c>
      <c r="C65" s="18">
        <v>1294030</v>
      </c>
      <c r="D65" s="18">
        <v>1362957</v>
      </c>
      <c r="E65" s="19">
        <f t="shared" si="6"/>
        <v>94.9</v>
      </c>
      <c r="F65" s="18">
        <v>0</v>
      </c>
      <c r="G65" s="18">
        <v>0</v>
      </c>
      <c r="H65" s="19" t="str">
        <f t="shared" si="7"/>
        <v>　　－　　</v>
      </c>
      <c r="I65" s="18">
        <v>0</v>
      </c>
      <c r="J65" s="18">
        <v>0</v>
      </c>
      <c r="K65" s="19" t="str">
        <f t="shared" si="8"/>
        <v>　　－　　</v>
      </c>
      <c r="L65" s="20">
        <f t="shared" si="10"/>
        <v>1294030</v>
      </c>
      <c r="M65" s="20">
        <f t="shared" si="11"/>
        <v>1362957</v>
      </c>
      <c r="N65" s="21">
        <f t="shared" si="9"/>
        <v>94.9</v>
      </c>
      <c r="O65" s="25"/>
    </row>
    <row r="66" spans="1:15" s="16" customFormat="1" ht="16.5" customHeight="1">
      <c r="A66" s="16">
        <v>62</v>
      </c>
      <c r="B66" s="17" t="s">
        <v>31</v>
      </c>
      <c r="C66" s="18">
        <v>334898</v>
      </c>
      <c r="D66" s="18">
        <v>299773</v>
      </c>
      <c r="E66" s="19">
        <f t="shared" si="6"/>
        <v>111.7</v>
      </c>
      <c r="F66" s="18">
        <v>0</v>
      </c>
      <c r="G66" s="18">
        <v>0</v>
      </c>
      <c r="H66" s="19" t="str">
        <f t="shared" si="7"/>
        <v>　　－　　</v>
      </c>
      <c r="I66" s="18">
        <v>1174091</v>
      </c>
      <c r="J66" s="18">
        <v>1072964</v>
      </c>
      <c r="K66" s="19">
        <f t="shared" si="8"/>
        <v>109.4</v>
      </c>
      <c r="L66" s="20">
        <f t="shared" si="10"/>
        <v>1508989</v>
      </c>
      <c r="M66" s="20">
        <f t="shared" si="11"/>
        <v>1372737</v>
      </c>
      <c r="N66" s="21">
        <f t="shared" si="9"/>
        <v>109.9</v>
      </c>
      <c r="O66" s="25"/>
    </row>
    <row r="67" spans="1:14" s="16" customFormat="1" ht="16.5" customHeight="1">
      <c r="A67" s="16">
        <v>63</v>
      </c>
      <c r="B67" s="35" t="s">
        <v>32</v>
      </c>
      <c r="C67" s="18">
        <v>0</v>
      </c>
      <c r="D67" s="18">
        <v>0</v>
      </c>
      <c r="E67" s="19" t="str">
        <f t="shared" si="6"/>
        <v>　　－　　</v>
      </c>
      <c r="F67" s="18">
        <v>0</v>
      </c>
      <c r="G67" s="18">
        <v>0</v>
      </c>
      <c r="H67" s="19" t="str">
        <f t="shared" si="7"/>
        <v>　　－　　</v>
      </c>
      <c r="I67" s="18">
        <v>558011</v>
      </c>
      <c r="J67" s="18">
        <v>621559</v>
      </c>
      <c r="K67" s="19">
        <f t="shared" si="8"/>
        <v>89.8</v>
      </c>
      <c r="L67" s="20">
        <f t="shared" si="10"/>
        <v>558011</v>
      </c>
      <c r="M67" s="20">
        <f t="shared" si="11"/>
        <v>621559</v>
      </c>
      <c r="N67" s="36">
        <f t="shared" si="9"/>
        <v>89.8</v>
      </c>
    </row>
    <row r="68" spans="2:15" s="16" customFormat="1" ht="18.75" customHeight="1">
      <c r="B68" s="31" t="s">
        <v>62</v>
      </c>
      <c r="C68" s="32">
        <f>SUM(C40:C67)</f>
        <v>30424308</v>
      </c>
      <c r="D68" s="32">
        <f>SUM(D40:D67)</f>
        <v>30811621</v>
      </c>
      <c r="E68" s="34">
        <f t="shared" si="6"/>
        <v>98.7</v>
      </c>
      <c r="F68" s="32">
        <f>SUM(F40:F67)</f>
        <v>2640434</v>
      </c>
      <c r="G68" s="32">
        <f>SUM(G40:G67)</f>
        <v>1998093</v>
      </c>
      <c r="H68" s="34">
        <f t="shared" si="7"/>
        <v>132.1</v>
      </c>
      <c r="I68" s="32">
        <f>SUM(I40:I67)</f>
        <v>33013589</v>
      </c>
      <c r="J68" s="32">
        <f>SUM(J40:J67)</f>
        <v>33373677</v>
      </c>
      <c r="K68" s="34">
        <f t="shared" si="8"/>
        <v>98.9</v>
      </c>
      <c r="L68" s="32">
        <f>SUM(L40:L67)</f>
        <v>66078331</v>
      </c>
      <c r="M68" s="32">
        <f>SUM(M40:M67)</f>
        <v>66183391</v>
      </c>
      <c r="N68" s="34">
        <f t="shared" si="9"/>
        <v>99.8</v>
      </c>
      <c r="O68" s="37"/>
    </row>
    <row r="69" spans="2:14" s="16" customFormat="1" ht="18.75" customHeight="1">
      <c r="B69" s="31" t="s">
        <v>63</v>
      </c>
      <c r="C69" s="38">
        <f>SUM(C39+C68)</f>
        <v>224725996</v>
      </c>
      <c r="D69" s="38">
        <f>SUM(D39+D68)</f>
        <v>231605900</v>
      </c>
      <c r="E69" s="34">
        <f t="shared" si="6"/>
        <v>97</v>
      </c>
      <c r="F69" s="38">
        <f>SUM(F39+F68)</f>
        <v>5315440</v>
      </c>
      <c r="G69" s="38">
        <f>SUM(G39+G68)</f>
        <v>4444443</v>
      </c>
      <c r="H69" s="34">
        <f>IF(OR(F69=0,G69=0),"　　－　　",ROUND(F69/G69*100,1))</f>
        <v>119.6</v>
      </c>
      <c r="I69" s="38">
        <f>SUM(I39+I68)</f>
        <v>377937078</v>
      </c>
      <c r="J69" s="38">
        <f>SUM(J39+J68)</f>
        <v>362727785</v>
      </c>
      <c r="K69" s="34">
        <f>IF(OR(I69=0,J69=0),"　　－　　",ROUND(I69/J69*100,1))</f>
        <v>104.2</v>
      </c>
      <c r="L69" s="38">
        <f>SUM(L39+L68)</f>
        <v>607978514</v>
      </c>
      <c r="M69" s="38">
        <f>SUM(M39+M68)</f>
        <v>598778128</v>
      </c>
      <c r="N69" s="34">
        <f>IF(OR(L69=0,M69=0),"　　－　　",ROUND(L69/M69*100,1))</f>
        <v>101.5</v>
      </c>
    </row>
    <row r="70" spans="2:17" s="9" customFormat="1" ht="15.75" customHeight="1">
      <c r="B70" s="2" t="s">
        <v>65</v>
      </c>
      <c r="C70" s="39"/>
      <c r="D70" s="2"/>
      <c r="E70" s="2" t="s">
        <v>33</v>
      </c>
      <c r="F70" s="39"/>
      <c r="G70" s="39"/>
      <c r="H70" s="39"/>
      <c r="I70" s="39"/>
      <c r="J70" s="39"/>
      <c r="K70" s="10"/>
      <c r="L70" s="10"/>
      <c r="M70" s="10"/>
      <c r="N70" s="10"/>
      <c r="O70" s="10"/>
      <c r="P70" s="10"/>
      <c r="Q70" s="10"/>
    </row>
    <row r="71" spans="2:15" s="16" customFormat="1" ht="16.5" customHeight="1">
      <c r="B71" s="40" t="s">
        <v>9</v>
      </c>
      <c r="C71" s="32">
        <v>40724227</v>
      </c>
      <c r="D71" s="32">
        <v>42147020</v>
      </c>
      <c r="E71" s="34">
        <f>IF(OR(C71=0,D71=0),"　　－　　",ROUND(C71/D71*100,1))</f>
        <v>96.6</v>
      </c>
      <c r="F71" s="32">
        <v>2860032</v>
      </c>
      <c r="G71" s="32">
        <v>2521712</v>
      </c>
      <c r="H71" s="34">
        <f>IF(OR(F71=0,G71=0),"　　－　　",ROUND(F71/G71*100,1))</f>
        <v>113.4</v>
      </c>
      <c r="I71" s="32">
        <v>71319353</v>
      </c>
      <c r="J71" s="32">
        <v>68643089</v>
      </c>
      <c r="K71" s="34">
        <f>IF(OR(I71=0,J71=0),"　　－　　",ROUND(I71/J71*100,1))</f>
        <v>103.9</v>
      </c>
      <c r="L71" s="41">
        <f>C71+F71+I71</f>
        <v>114903612</v>
      </c>
      <c r="M71" s="41">
        <f>D71+G71+J71</f>
        <v>113311821</v>
      </c>
      <c r="N71" s="34">
        <f>IF(OR(L71=0,M71=0),"　　－　　",ROUND(L71/M71*100,1))</f>
        <v>101.4</v>
      </c>
      <c r="O71" s="25"/>
    </row>
    <row r="72" spans="2:16" s="9" customFormat="1" ht="15" customHeight="1">
      <c r="B72" s="2" t="s">
        <v>66</v>
      </c>
      <c r="O72" s="10"/>
      <c r="P72" s="10"/>
    </row>
    <row r="73" spans="2:16" ht="15" customHeight="1">
      <c r="B73" s="5"/>
      <c r="P73" s="5"/>
    </row>
    <row r="74" ht="15" customHeight="1">
      <c r="B74" s="5"/>
    </row>
    <row r="75" ht="15">
      <c r="B75" s="5"/>
    </row>
    <row r="76" ht="15">
      <c r="B76" s="5"/>
    </row>
    <row r="77" ht="15">
      <c r="B77" s="5"/>
    </row>
    <row r="78" ht="15">
      <c r="B78" s="5"/>
    </row>
    <row r="79" ht="15">
      <c r="B79" s="5"/>
    </row>
    <row r="80" ht="15">
      <c r="B80" s="5"/>
    </row>
    <row r="81" ht="15">
      <c r="B81" s="5"/>
    </row>
    <row r="82" ht="15">
      <c r="B82" s="5"/>
    </row>
    <row r="83" ht="15">
      <c r="B83" s="5"/>
    </row>
    <row r="84" ht="15">
      <c r="B84" s="5"/>
    </row>
    <row r="85" ht="15">
      <c r="B85" s="5"/>
    </row>
    <row r="86" ht="15">
      <c r="B86" s="5"/>
    </row>
    <row r="87" ht="15">
      <c r="B87" s="5"/>
    </row>
    <row r="88" ht="15">
      <c r="B88" s="5"/>
    </row>
    <row r="89" ht="15">
      <c r="B89" s="5"/>
    </row>
    <row r="90" ht="15">
      <c r="B90" s="5"/>
    </row>
    <row r="91" ht="15">
      <c r="B91" s="5"/>
    </row>
    <row r="92" ht="15">
      <c r="B92" s="5"/>
    </row>
    <row r="93" ht="15">
      <c r="B93" s="5"/>
    </row>
    <row r="94" ht="15">
      <c r="B94" s="5"/>
    </row>
    <row r="95" ht="15">
      <c r="B95" s="5"/>
    </row>
    <row r="96" ht="15">
      <c r="B96" s="5"/>
    </row>
    <row r="97" ht="15">
      <c r="B97" s="5"/>
    </row>
    <row r="98" ht="15">
      <c r="B98" s="5"/>
    </row>
    <row r="99" ht="15">
      <c r="B99" s="5"/>
    </row>
    <row r="100" ht="15">
      <c r="B100" s="5"/>
    </row>
    <row r="101" ht="15">
      <c r="B101" s="5"/>
    </row>
    <row r="102" ht="15">
      <c r="B102" s="5"/>
    </row>
    <row r="103" ht="15">
      <c r="B103" s="5"/>
    </row>
    <row r="104" ht="15">
      <c r="B104" s="5"/>
    </row>
    <row r="105" ht="15">
      <c r="B105" s="5"/>
    </row>
    <row r="106" ht="15">
      <c r="B106" s="5"/>
    </row>
    <row r="107" ht="15">
      <c r="B107" s="5"/>
    </row>
    <row r="108" ht="15">
      <c r="B108" s="5"/>
    </row>
    <row r="109" ht="15">
      <c r="B109" s="5"/>
    </row>
    <row r="110" ht="15">
      <c r="B110" s="5"/>
    </row>
    <row r="111" ht="15">
      <c r="B111" s="5"/>
    </row>
    <row r="112" ht="15">
      <c r="B112" s="5"/>
    </row>
    <row r="113" ht="15">
      <c r="B113" s="5"/>
    </row>
    <row r="114" ht="15">
      <c r="B114" s="5"/>
    </row>
    <row r="115" ht="15">
      <c r="B115" s="5"/>
    </row>
    <row r="116" ht="15">
      <c r="B116" s="5"/>
    </row>
    <row r="117" ht="15">
      <c r="B117" s="5"/>
    </row>
    <row r="118" ht="15">
      <c r="B118" s="5"/>
    </row>
    <row r="119" ht="15">
      <c r="B119" s="5"/>
    </row>
    <row r="120" ht="15">
      <c r="B120" s="5"/>
    </row>
    <row r="121" ht="15">
      <c r="B121" s="5"/>
    </row>
    <row r="122" ht="15">
      <c r="B122" s="5"/>
    </row>
    <row r="123" ht="15">
      <c r="B123" s="5"/>
    </row>
    <row r="124" ht="15">
      <c r="B124" s="5"/>
    </row>
    <row r="125" ht="15">
      <c r="B125" s="5"/>
    </row>
    <row r="126" ht="15">
      <c r="B126" s="5"/>
    </row>
    <row r="127" ht="15">
      <c r="B127" s="5"/>
    </row>
    <row r="128" ht="15">
      <c r="B128" s="5"/>
    </row>
    <row r="129" ht="15">
      <c r="B129" s="5"/>
    </row>
    <row r="130" ht="15">
      <c r="B130" s="5"/>
    </row>
    <row r="131" ht="15">
      <c r="B131" s="5"/>
    </row>
    <row r="132" ht="15">
      <c r="B132" s="5"/>
    </row>
    <row r="133" ht="15">
      <c r="B133" s="5"/>
    </row>
    <row r="134" ht="15">
      <c r="B134" s="5"/>
    </row>
    <row r="135" ht="15">
      <c r="B135" s="5"/>
    </row>
    <row r="136" ht="15">
      <c r="B136" s="5"/>
    </row>
    <row r="137" ht="15">
      <c r="B137" s="5"/>
    </row>
    <row r="138" ht="15">
      <c r="B138" s="5"/>
    </row>
    <row r="139" ht="15">
      <c r="B139" s="5"/>
    </row>
    <row r="140" ht="15">
      <c r="B140" s="5"/>
    </row>
    <row r="141" ht="15">
      <c r="B141" s="5"/>
    </row>
    <row r="142" ht="15">
      <c r="B142" s="5"/>
    </row>
    <row r="143" ht="15">
      <c r="B143" s="5"/>
    </row>
    <row r="144" ht="15">
      <c r="B144" s="5"/>
    </row>
    <row r="145" ht="15">
      <c r="B145" s="5"/>
    </row>
    <row r="146" ht="15">
      <c r="B146" s="5"/>
    </row>
    <row r="147" ht="15">
      <c r="B147" s="5"/>
    </row>
    <row r="148" ht="15">
      <c r="B148" s="5"/>
    </row>
    <row r="149" ht="15">
      <c r="B149" s="5"/>
    </row>
    <row r="150" ht="15">
      <c r="B150" s="5"/>
    </row>
    <row r="151" ht="15">
      <c r="B151" s="5"/>
    </row>
    <row r="152" ht="15">
      <c r="B152" s="5"/>
    </row>
    <row r="153" ht="15">
      <c r="B153" s="5"/>
    </row>
    <row r="154" ht="15">
      <c r="B154" s="5"/>
    </row>
    <row r="155" ht="15">
      <c r="B155" s="5"/>
    </row>
    <row r="156" ht="15">
      <c r="B156" s="5"/>
    </row>
    <row r="157" ht="15">
      <c r="B157" s="5"/>
    </row>
    <row r="158" ht="15">
      <c r="B158" s="5"/>
    </row>
    <row r="159" ht="15">
      <c r="B159" s="5"/>
    </row>
    <row r="160" ht="15">
      <c r="B160" s="5"/>
    </row>
    <row r="161" ht="15">
      <c r="B161" s="5"/>
    </row>
  </sheetData>
  <sheetProtection/>
  <mergeCells count="5">
    <mergeCell ref="L2:N2"/>
    <mergeCell ref="B2:B3"/>
    <mergeCell ref="C2:E2"/>
    <mergeCell ref="F2:H2"/>
    <mergeCell ref="I2:K2"/>
  </mergeCells>
  <printOptions/>
  <pageMargins left="0.5905511811023623" right="0.3937007874015748" top="0.5905511811023623" bottom="0.3937007874015748" header="0.31496062992125984" footer="0.31496062992125984"/>
  <pageSetup horizontalDpi="400" verticalDpi="4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石原 義郎</cp:lastModifiedBy>
  <cp:lastPrinted>2008-09-17T11:10:26Z</cp:lastPrinted>
  <dcterms:created xsi:type="dcterms:W3CDTF">1997-10-28T08:04:29Z</dcterms:created>
  <dcterms:modified xsi:type="dcterms:W3CDTF">2008-09-09T00:51:37Z</dcterms:modified>
  <cp:category/>
  <cp:version/>
  <cp:contentType/>
  <cp:contentStatus/>
</cp:coreProperties>
</file>