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456" windowWidth="19500" windowHeight="16600" activeTab="0"/>
  </bookViews>
  <sheets>
    <sheet name="５０社" sheetId="1" r:id="rId1"/>
    <sheet name="JTBグループ13社" sheetId="2" r:id="rId2"/>
  </sheets>
  <definedNames>
    <definedName name="_xlnm.Print_Area" localSheetId="0">'５０社'!$A$2:$M$58</definedName>
  </definedNames>
  <calcPr fullCalcOnLoad="1"/>
</workbook>
</file>

<file path=xl/sharedStrings.xml><?xml version="1.0" encoding="utf-8"?>
<sst xmlns="http://schemas.openxmlformats.org/spreadsheetml/2006/main" count="95" uniqueCount="87">
  <si>
    <t>M I D ツーリスト</t>
  </si>
  <si>
    <t>ＡＴＢ</t>
  </si>
  <si>
    <t>海外旅行</t>
  </si>
  <si>
    <t>国内旅行</t>
  </si>
  <si>
    <t>（単位：千円）</t>
  </si>
  <si>
    <t>海　　外　　旅　　行</t>
  </si>
  <si>
    <t>外　　国　　人　　旅　　行</t>
  </si>
  <si>
    <t>国　　内　　旅　　行</t>
  </si>
  <si>
    <t>合　　　　計</t>
  </si>
  <si>
    <t>前年比</t>
  </si>
  <si>
    <t>前年比</t>
  </si>
  <si>
    <t>前年比</t>
  </si>
  <si>
    <t>前年比</t>
  </si>
  <si>
    <t>JTBグループ13社※１</t>
  </si>
  <si>
    <t>日本通運</t>
  </si>
  <si>
    <t>名鉄観光サービス</t>
  </si>
  <si>
    <t>農協観光</t>
  </si>
  <si>
    <t>読売旅行</t>
  </si>
  <si>
    <t>ジェイアール東海ツアーズ</t>
  </si>
  <si>
    <t>西鉄旅行</t>
  </si>
  <si>
    <t>日新航空サービス</t>
  </si>
  <si>
    <t>東武トラベル</t>
  </si>
  <si>
    <t>郵船トラベル</t>
  </si>
  <si>
    <t>阪神電気鉄道</t>
  </si>
  <si>
    <t>北海道旅客鉄道</t>
  </si>
  <si>
    <t>京王観光</t>
  </si>
  <si>
    <t>九州旅客鉄道</t>
  </si>
  <si>
    <t>沖縄ツーリスト</t>
  </si>
  <si>
    <t>ジャルセールス西日本</t>
  </si>
  <si>
    <t>小田急トラベル</t>
  </si>
  <si>
    <t>ジャルセールス北海道</t>
  </si>
  <si>
    <t>東日観光</t>
  </si>
  <si>
    <t>内外航空サービス</t>
  </si>
  <si>
    <t>会　　　　　　社　　　　　　名</t>
  </si>
  <si>
    <t>小　　　　　　　　　計</t>
  </si>
  <si>
    <t>合　　　　　　　　　計</t>
  </si>
  <si>
    <t>ＡＮＡセールス（株）</t>
  </si>
  <si>
    <t>ⅰ．JTB　　</t>
  </si>
  <si>
    <t>外国人旅行</t>
  </si>
  <si>
    <t>合　　　　　計</t>
  </si>
  <si>
    <t>会社名</t>
  </si>
  <si>
    <t>取　扱　額
（千円）</t>
  </si>
  <si>
    <t>前年同
月比％</t>
  </si>
  <si>
    <t>ＪＴＢ
北海道</t>
  </si>
  <si>
    <t>ＪＴＢ
東北</t>
  </si>
  <si>
    <t>ＪＴＢ
関東</t>
  </si>
  <si>
    <t>ＪＴＢ
首都圏</t>
  </si>
  <si>
    <t>ＪＴＢ
中部</t>
  </si>
  <si>
    <t>ＪＴＢ
西日本</t>
  </si>
  <si>
    <t>ＪＴＢ
中国四国</t>
  </si>
  <si>
    <t>ＪＴＢ
九州</t>
  </si>
  <si>
    <t>ＪＴＢ
東海</t>
  </si>
  <si>
    <t>ＪＴＢ
大阪</t>
  </si>
  <si>
    <t>ＪＴＢ
法人東京</t>
  </si>
  <si>
    <t>※上記の各社の実績はグループ内取引も含んでいるため、合計額は「ジェイティービーグループ１３社」の実績値とは一致しない場合がある。</t>
  </si>
  <si>
    <t>---</t>
  </si>
  <si>
    <t>ジェイティービー</t>
  </si>
  <si>
    <t>平成１８年８月分　JTBグループ13社会社別内訳</t>
  </si>
  <si>
    <t>2006年8月主要旅行業者50社の旅行取扱状況速報</t>
  </si>
  <si>
    <t>南海国際旅行</t>
  </si>
  <si>
    <t>京成トラベルサービス</t>
  </si>
  <si>
    <t>西日本旅客鉄道</t>
  </si>
  <si>
    <t>京阪交通社</t>
  </si>
  <si>
    <t>※１．前年との比較のため、平成18年4月1日の分社化前のJTBに相当する13社の取扱額を記載。</t>
  </si>
  <si>
    <t>近畿日本ツーリスト</t>
  </si>
  <si>
    <t>日本旅行</t>
  </si>
  <si>
    <t>阪急交通社</t>
  </si>
  <si>
    <t>エイチ・アイ・エス</t>
  </si>
  <si>
    <t>JTBトラベランド</t>
  </si>
  <si>
    <t>JTBワールドバケーションズ</t>
  </si>
  <si>
    <t>トップツアー</t>
  </si>
  <si>
    <t>クラブツーリズム</t>
  </si>
  <si>
    <t>ジャルツアーズ</t>
  </si>
  <si>
    <t>ジャルパック</t>
  </si>
  <si>
    <t>パシフィックツアーシステムズ</t>
  </si>
  <si>
    <t>ジャルセールス</t>
  </si>
  <si>
    <t>JTBビジネストラベルソリューションズ</t>
  </si>
  <si>
    <t>ツーリストサービス</t>
  </si>
  <si>
    <t>ビッグホリデー</t>
  </si>
  <si>
    <t>タビックスジャパン</t>
  </si>
  <si>
    <t>トラベルプラザインターナショナル</t>
  </si>
  <si>
    <t>エムオーツーリスト</t>
  </si>
  <si>
    <t>アールアンドシーツアーズ</t>
  </si>
  <si>
    <t>エヌオーイー</t>
  </si>
  <si>
    <t>フジトラベルサービス</t>
  </si>
  <si>
    <t>ユナイテッドツアーズ</t>
  </si>
  <si>
    <t>日立トラベルビューロー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</si>
</sst>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#,###&quot;※2&quot;"/>
    <numFmt numFmtId="184" formatCode="#,###&quot;※1&quot;"/>
    <numFmt numFmtId="185" formatCode="#,##0_);[Red]\(#,##0\)"/>
    <numFmt numFmtId="186" formatCode="0.0%"/>
    <numFmt numFmtId="187" formatCode="#,##0.0;&quot;▲ &quot;#,##0.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角ゴシック"/>
      <family val="0"/>
    </font>
    <font>
      <sz val="9"/>
      <name val="平成角ゴシック"/>
      <family val="0"/>
    </font>
    <font>
      <sz val="14"/>
      <name val="平成角ゴシック"/>
      <family val="0"/>
    </font>
    <font>
      <sz val="6"/>
      <name val="Osaka"/>
      <family val="3"/>
    </font>
    <font>
      <sz val="7"/>
      <name val="Termin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55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" xfId="0" applyFont="1" applyBorder="1" applyAlignment="1" applyProtection="1">
      <alignment/>
      <protection/>
    </xf>
    <xf numFmtId="38" fontId="7" fillId="0" borderId="5" xfId="17" applyFont="1" applyBorder="1" applyAlignment="1" applyProtection="1">
      <alignment/>
      <protection locked="0"/>
    </xf>
    <xf numFmtId="177" fontId="7" fillId="0" borderId="1" xfId="0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38" fontId="7" fillId="0" borderId="7" xfId="17" applyFont="1" applyBorder="1" applyAlignment="1">
      <alignment/>
    </xf>
    <xf numFmtId="0" fontId="7" fillId="0" borderId="5" xfId="0" applyFont="1" applyBorder="1" applyAlignment="1" applyProtection="1">
      <alignment/>
      <protection/>
    </xf>
    <xf numFmtId="3" fontId="7" fillId="0" borderId="5" xfId="17" applyNumberFormat="1" applyFont="1" applyBorder="1" applyAlignment="1" applyProtection="1">
      <alignment/>
      <protection locked="0"/>
    </xf>
    <xf numFmtId="38" fontId="7" fillId="0" borderId="6" xfId="17" applyFont="1" applyBorder="1" applyAlignment="1">
      <alignment/>
    </xf>
    <xf numFmtId="177" fontId="7" fillId="0" borderId="5" xfId="0" applyNumberFormat="1" applyFont="1" applyBorder="1" applyAlignment="1">
      <alignment/>
    </xf>
    <xf numFmtId="0" fontId="7" fillId="0" borderId="5" xfId="0" applyFont="1" applyBorder="1" applyAlignment="1" applyProtection="1">
      <alignment shrinkToFit="1"/>
      <protection/>
    </xf>
    <xf numFmtId="38" fontId="7" fillId="0" borderId="5" xfId="17" applyFont="1" applyBorder="1" applyAlignment="1">
      <alignment/>
    </xf>
    <xf numFmtId="177" fontId="7" fillId="0" borderId="6" xfId="0" applyNumberFormat="1" applyFont="1" applyBorder="1" applyAlignment="1">
      <alignment/>
    </xf>
    <xf numFmtId="3" fontId="7" fillId="0" borderId="6" xfId="17" applyNumberFormat="1" applyFont="1" applyBorder="1" applyAlignment="1">
      <alignment/>
    </xf>
    <xf numFmtId="0" fontId="7" fillId="0" borderId="5" xfId="0" applyFont="1" applyBorder="1" applyAlignment="1">
      <alignment shrinkToFi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38" fontId="7" fillId="0" borderId="6" xfId="17" applyFont="1" applyBorder="1" applyAlignment="1" applyProtection="1">
      <alignment/>
      <protection locked="0"/>
    </xf>
    <xf numFmtId="38" fontId="7" fillId="0" borderId="2" xfId="17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4" xfId="0" applyNumberFormat="1" applyFont="1" applyBorder="1" applyAlignment="1">
      <alignment/>
    </xf>
    <xf numFmtId="38" fontId="7" fillId="0" borderId="8" xfId="17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/>
    </xf>
    <xf numFmtId="38" fontId="9" fillId="0" borderId="0" xfId="17" applyFont="1" applyAlignment="1">
      <alignment/>
    </xf>
    <xf numFmtId="0" fontId="9" fillId="0" borderId="0" xfId="0" applyFont="1" applyAlignment="1">
      <alignment horizontal="right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87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187" fontId="7" fillId="0" borderId="20" xfId="0" applyNumberFormat="1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87" fontId="7" fillId="0" borderId="20" xfId="0" applyNumberFormat="1" applyFont="1" applyBorder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87" fontId="7" fillId="0" borderId="21" xfId="0" applyNumberFormat="1" applyFont="1" applyBorder="1" applyAlignment="1">
      <alignment vertical="center"/>
    </xf>
    <xf numFmtId="187" fontId="7" fillId="0" borderId="21" xfId="0" applyNumberFormat="1" applyFont="1" applyBorder="1" applyAlignment="1" quotePrefix="1">
      <alignment horizontal="center" vertical="center"/>
    </xf>
    <xf numFmtId="38" fontId="7" fillId="0" borderId="14" xfId="17" applyFont="1" applyBorder="1" applyAlignment="1">
      <alignment horizontal="center" vertical="center" wrapText="1"/>
    </xf>
    <xf numFmtId="38" fontId="7" fillId="0" borderId="16" xfId="17" applyFont="1" applyBorder="1" applyAlignment="1">
      <alignment vertical="center"/>
    </xf>
    <xf numFmtId="38" fontId="7" fillId="0" borderId="19" xfId="17" applyFont="1" applyBorder="1" applyAlignment="1">
      <alignment vertical="center"/>
    </xf>
    <xf numFmtId="38" fontId="7" fillId="0" borderId="14" xfId="17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38" fontId="7" fillId="0" borderId="11" xfId="17" applyFont="1" applyBorder="1" applyAlignment="1">
      <alignment horizontal="centerContinuous" vertical="center"/>
    </xf>
    <xf numFmtId="38" fontId="7" fillId="0" borderId="0" xfId="17" applyFont="1" applyBorder="1" applyAlignment="1">
      <alignment vertical="center"/>
    </xf>
    <xf numFmtId="38" fontId="7" fillId="0" borderId="23" xfId="17" applyFont="1" applyBorder="1" applyAlignment="1">
      <alignment vertical="center"/>
    </xf>
    <xf numFmtId="38" fontId="7" fillId="0" borderId="15" xfId="17" applyFont="1" applyBorder="1" applyAlignment="1">
      <alignment vertical="center"/>
    </xf>
    <xf numFmtId="38" fontId="7" fillId="0" borderId="0" xfId="17" applyFont="1" applyAlignment="1">
      <alignment/>
    </xf>
    <xf numFmtId="0" fontId="9" fillId="0" borderId="2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K2" sqref="K2:M2"/>
    </sheetView>
  </sheetViews>
  <sheetFormatPr defaultColWidth="13.00390625" defaultRowHeight="13.5"/>
  <cols>
    <col min="1" max="1" width="29.125" style="2" customWidth="1"/>
    <col min="2" max="3" width="11.375" style="2" customWidth="1"/>
    <col min="4" max="4" width="7.50390625" style="2" customWidth="1"/>
    <col min="5" max="6" width="11.375" style="2" customWidth="1"/>
    <col min="7" max="7" width="8.50390625" style="2" customWidth="1"/>
    <col min="8" max="9" width="11.375" style="2" customWidth="1"/>
    <col min="10" max="10" width="7.50390625" style="2" customWidth="1"/>
    <col min="11" max="12" width="11.375" style="2" customWidth="1"/>
    <col min="13" max="13" width="7.50390625" style="2" customWidth="1"/>
    <col min="14" max="16384" width="9.00390625" style="2" customWidth="1"/>
  </cols>
  <sheetData>
    <row r="1" spans="1:13" ht="18.75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M1" s="1" t="s">
        <v>4</v>
      </c>
    </row>
    <row r="2" spans="1:13" ht="16.5" customHeight="1">
      <c r="A2" s="3"/>
      <c r="B2" s="66" t="s">
        <v>5</v>
      </c>
      <c r="C2" s="67"/>
      <c r="D2" s="68"/>
      <c r="E2" s="66" t="s">
        <v>6</v>
      </c>
      <c r="F2" s="67"/>
      <c r="G2" s="68"/>
      <c r="H2" s="66" t="s">
        <v>7</v>
      </c>
      <c r="I2" s="67"/>
      <c r="J2" s="68"/>
      <c r="K2" s="66" t="s">
        <v>8</v>
      </c>
      <c r="L2" s="67"/>
      <c r="M2" s="69"/>
    </row>
    <row r="3" spans="1:13" ht="16.5" customHeight="1">
      <c r="A3" s="5" t="s">
        <v>33</v>
      </c>
      <c r="B3" s="6">
        <v>38930</v>
      </c>
      <c r="C3" s="6">
        <v>38565</v>
      </c>
      <c r="D3" s="7" t="s">
        <v>9</v>
      </c>
      <c r="E3" s="6">
        <v>38930</v>
      </c>
      <c r="F3" s="6">
        <v>38565</v>
      </c>
      <c r="G3" s="7" t="s">
        <v>10</v>
      </c>
      <c r="H3" s="6">
        <v>38930</v>
      </c>
      <c r="I3" s="6">
        <v>38565</v>
      </c>
      <c r="J3" s="7" t="s">
        <v>11</v>
      </c>
      <c r="K3" s="6">
        <v>38930</v>
      </c>
      <c r="L3" s="6">
        <v>38565</v>
      </c>
      <c r="M3" s="7" t="s">
        <v>12</v>
      </c>
    </row>
    <row r="4" spans="1:13" ht="16.5" customHeight="1">
      <c r="A4" s="9" t="s">
        <v>13</v>
      </c>
      <c r="B4" s="10">
        <v>51415776</v>
      </c>
      <c r="C4" s="10">
        <v>43470482</v>
      </c>
      <c r="D4" s="11">
        <f aca="true" t="shared" si="0" ref="D4:D29">IF(OR(B4=0,C4=0),"　　－　　",ROUND(B4/C4*100,1))</f>
        <v>118.3</v>
      </c>
      <c r="E4" s="10">
        <v>1034927</v>
      </c>
      <c r="F4" s="10">
        <v>615217</v>
      </c>
      <c r="G4" s="12">
        <f aca="true" t="shared" si="1" ref="G4:G29">IF(OR(E4=0,F4=0),"　　－　　",ROUND(E4/F4*100,1))</f>
        <v>168.2</v>
      </c>
      <c r="H4" s="10">
        <v>87634605</v>
      </c>
      <c r="I4" s="10">
        <v>84242069</v>
      </c>
      <c r="J4" s="13">
        <f aca="true" t="shared" si="2" ref="J4:J29">IF(OR(H4=0,I4=0),"　　－　　",ROUND(H4/I4*100,1))</f>
        <v>104</v>
      </c>
      <c r="K4" s="14">
        <f aca="true" t="shared" si="3" ref="K4:K29">+B4+E4+H4</f>
        <v>140085308</v>
      </c>
      <c r="L4" s="14">
        <f aca="true" t="shared" si="4" ref="L4:L29">+C4+F4+I4</f>
        <v>128327768</v>
      </c>
      <c r="M4" s="11">
        <f aca="true" t="shared" si="5" ref="M4:M29">IF(OR(K4=0,L4=0),"　　－　　",ROUND(K4/L4*100,1))</f>
        <v>109.2</v>
      </c>
    </row>
    <row r="5" spans="1:13" ht="16.5" customHeight="1">
      <c r="A5" s="15" t="s">
        <v>64</v>
      </c>
      <c r="B5" s="10">
        <v>19530896</v>
      </c>
      <c r="C5" s="16">
        <v>18631432</v>
      </c>
      <c r="D5" s="12">
        <f t="shared" si="0"/>
        <v>104.8</v>
      </c>
      <c r="E5" s="10">
        <v>654774</v>
      </c>
      <c r="F5" s="10">
        <v>690366</v>
      </c>
      <c r="G5" s="12">
        <f t="shared" si="1"/>
        <v>94.8</v>
      </c>
      <c r="H5" s="10">
        <v>35890090</v>
      </c>
      <c r="I5" s="10">
        <v>35010382</v>
      </c>
      <c r="J5" s="12">
        <f t="shared" si="2"/>
        <v>102.5</v>
      </c>
      <c r="K5" s="17">
        <f t="shared" si="3"/>
        <v>56075760</v>
      </c>
      <c r="L5" s="17">
        <f t="shared" si="4"/>
        <v>54332180</v>
      </c>
      <c r="M5" s="18">
        <f t="shared" si="5"/>
        <v>103.2</v>
      </c>
    </row>
    <row r="6" spans="1:13" ht="16.5" customHeight="1">
      <c r="A6" s="15" t="s">
        <v>65</v>
      </c>
      <c r="B6" s="10">
        <v>18781001</v>
      </c>
      <c r="C6" s="10">
        <v>17459357</v>
      </c>
      <c r="D6" s="12">
        <f t="shared" si="0"/>
        <v>107.6</v>
      </c>
      <c r="E6" s="10">
        <v>609948</v>
      </c>
      <c r="F6" s="10">
        <v>406000</v>
      </c>
      <c r="G6" s="12">
        <f t="shared" si="1"/>
        <v>150.2</v>
      </c>
      <c r="H6" s="10">
        <v>30610006</v>
      </c>
      <c r="I6" s="10">
        <v>30318720</v>
      </c>
      <c r="J6" s="12">
        <f t="shared" si="2"/>
        <v>101</v>
      </c>
      <c r="K6" s="17">
        <f t="shared" si="3"/>
        <v>50000955</v>
      </c>
      <c r="L6" s="17">
        <f t="shared" si="4"/>
        <v>48184077</v>
      </c>
      <c r="M6" s="18">
        <f t="shared" si="5"/>
        <v>103.8</v>
      </c>
    </row>
    <row r="7" spans="1:13" ht="17.25" customHeight="1">
      <c r="A7" s="15" t="s">
        <v>66</v>
      </c>
      <c r="B7" s="10">
        <v>20759192</v>
      </c>
      <c r="C7" s="10">
        <v>21209399</v>
      </c>
      <c r="D7" s="12">
        <f t="shared" si="0"/>
        <v>97.9</v>
      </c>
      <c r="E7" s="10">
        <v>70966</v>
      </c>
      <c r="F7" s="10">
        <v>60095</v>
      </c>
      <c r="G7" s="12">
        <f t="shared" si="1"/>
        <v>118.1</v>
      </c>
      <c r="H7" s="10">
        <v>12127356</v>
      </c>
      <c r="I7" s="10">
        <v>11406460</v>
      </c>
      <c r="J7" s="12">
        <f t="shared" si="2"/>
        <v>106.3</v>
      </c>
      <c r="K7" s="17">
        <f t="shared" si="3"/>
        <v>32957514</v>
      </c>
      <c r="L7" s="17">
        <f t="shared" si="4"/>
        <v>32675954</v>
      </c>
      <c r="M7" s="18">
        <f t="shared" si="5"/>
        <v>100.9</v>
      </c>
    </row>
    <row r="8" spans="1:13" ht="16.5" customHeight="1">
      <c r="A8" s="15" t="s">
        <v>67</v>
      </c>
      <c r="B8" s="10">
        <v>35027780</v>
      </c>
      <c r="C8" s="10">
        <v>30534894</v>
      </c>
      <c r="D8" s="12">
        <f t="shared" si="0"/>
        <v>114.7</v>
      </c>
      <c r="E8" s="10">
        <v>0</v>
      </c>
      <c r="F8" s="10">
        <v>0</v>
      </c>
      <c r="G8" s="12" t="str">
        <f t="shared" si="1"/>
        <v>　　－　　</v>
      </c>
      <c r="H8" s="10">
        <v>2012812</v>
      </c>
      <c r="I8" s="10">
        <v>1825846</v>
      </c>
      <c r="J8" s="12">
        <f t="shared" si="2"/>
        <v>110.2</v>
      </c>
      <c r="K8" s="17">
        <f t="shared" si="3"/>
        <v>37040592</v>
      </c>
      <c r="L8" s="17">
        <f t="shared" si="4"/>
        <v>32360740</v>
      </c>
      <c r="M8" s="18">
        <f t="shared" si="5"/>
        <v>114.5</v>
      </c>
    </row>
    <row r="9" spans="1:13" ht="16.5" customHeight="1">
      <c r="A9" s="15" t="s">
        <v>68</v>
      </c>
      <c r="B9" s="10">
        <v>9566184</v>
      </c>
      <c r="C9" s="10">
        <v>8045571</v>
      </c>
      <c r="D9" s="12">
        <f t="shared" si="0"/>
        <v>118.9</v>
      </c>
      <c r="E9" s="10">
        <v>0</v>
      </c>
      <c r="F9" s="10">
        <v>0</v>
      </c>
      <c r="G9" s="12" t="str">
        <f t="shared" si="1"/>
        <v>　　－　　</v>
      </c>
      <c r="H9" s="10">
        <v>19469991</v>
      </c>
      <c r="I9" s="10">
        <v>19173372</v>
      </c>
      <c r="J9" s="12">
        <f t="shared" si="2"/>
        <v>101.5</v>
      </c>
      <c r="K9" s="17">
        <f t="shared" si="3"/>
        <v>29036175</v>
      </c>
      <c r="L9" s="17">
        <f t="shared" si="4"/>
        <v>27218943</v>
      </c>
      <c r="M9" s="18">
        <f t="shared" si="5"/>
        <v>106.7</v>
      </c>
    </row>
    <row r="10" spans="1:13" ht="16.5" customHeight="1">
      <c r="A10" s="15" t="s">
        <v>36</v>
      </c>
      <c r="B10" s="10">
        <v>6211477</v>
      </c>
      <c r="C10" s="10">
        <v>5516931</v>
      </c>
      <c r="D10" s="12">
        <f t="shared" si="0"/>
        <v>112.6</v>
      </c>
      <c r="E10" s="10">
        <v>96845</v>
      </c>
      <c r="F10" s="10">
        <v>96724</v>
      </c>
      <c r="G10" s="12">
        <f t="shared" si="1"/>
        <v>100.1</v>
      </c>
      <c r="H10" s="10">
        <v>20807630</v>
      </c>
      <c r="I10" s="10">
        <v>19541825</v>
      </c>
      <c r="J10" s="12">
        <f t="shared" si="2"/>
        <v>106.5</v>
      </c>
      <c r="K10" s="17">
        <f t="shared" si="3"/>
        <v>27115952</v>
      </c>
      <c r="L10" s="17">
        <f t="shared" si="4"/>
        <v>25155480</v>
      </c>
      <c r="M10" s="18">
        <f t="shared" si="5"/>
        <v>107.8</v>
      </c>
    </row>
    <row r="11" spans="1:13" ht="16.5" customHeight="1">
      <c r="A11" s="19" t="s">
        <v>69</v>
      </c>
      <c r="B11" s="10">
        <v>32398362</v>
      </c>
      <c r="C11" s="10">
        <v>27835374</v>
      </c>
      <c r="D11" s="12">
        <f t="shared" si="0"/>
        <v>116.4</v>
      </c>
      <c r="E11" s="10">
        <v>0</v>
      </c>
      <c r="F11" s="10">
        <v>0</v>
      </c>
      <c r="G11" s="12" t="str">
        <f t="shared" si="1"/>
        <v>　　－　　</v>
      </c>
      <c r="H11" s="10">
        <v>0</v>
      </c>
      <c r="I11" s="10">
        <v>0</v>
      </c>
      <c r="J11" s="12" t="str">
        <f t="shared" si="2"/>
        <v>　　－　　</v>
      </c>
      <c r="K11" s="17">
        <f t="shared" si="3"/>
        <v>32398362</v>
      </c>
      <c r="L11" s="17">
        <f t="shared" si="4"/>
        <v>27835374</v>
      </c>
      <c r="M11" s="18">
        <f t="shared" si="5"/>
        <v>116.4</v>
      </c>
    </row>
    <row r="12" spans="1:13" ht="16.5" customHeight="1">
      <c r="A12" s="15" t="s">
        <v>70</v>
      </c>
      <c r="B12" s="10">
        <v>4348525</v>
      </c>
      <c r="C12" s="10">
        <v>3926077</v>
      </c>
      <c r="D12" s="12">
        <f t="shared" si="0"/>
        <v>110.8</v>
      </c>
      <c r="E12" s="10">
        <v>96817</v>
      </c>
      <c r="F12" s="10">
        <v>428625</v>
      </c>
      <c r="G12" s="12">
        <f t="shared" si="1"/>
        <v>22.6</v>
      </c>
      <c r="H12" s="10">
        <v>7859431</v>
      </c>
      <c r="I12" s="10">
        <v>8482414</v>
      </c>
      <c r="J12" s="12">
        <f t="shared" si="2"/>
        <v>92.7</v>
      </c>
      <c r="K12" s="17">
        <f t="shared" si="3"/>
        <v>12304773</v>
      </c>
      <c r="L12" s="17">
        <f t="shared" si="4"/>
        <v>12837116</v>
      </c>
      <c r="M12" s="18">
        <f t="shared" si="5"/>
        <v>95.9</v>
      </c>
    </row>
    <row r="13" spans="1:13" ht="16.5" customHeight="1">
      <c r="A13" s="15" t="s">
        <v>14</v>
      </c>
      <c r="B13" s="10">
        <v>12764302</v>
      </c>
      <c r="C13" s="10">
        <v>13177672</v>
      </c>
      <c r="D13" s="12">
        <f t="shared" si="0"/>
        <v>96.9</v>
      </c>
      <c r="E13" s="10">
        <v>76037</v>
      </c>
      <c r="F13" s="10">
        <v>102352</v>
      </c>
      <c r="G13" s="12">
        <f t="shared" si="1"/>
        <v>74.3</v>
      </c>
      <c r="H13" s="10">
        <v>2236297</v>
      </c>
      <c r="I13" s="10">
        <v>3011890</v>
      </c>
      <c r="J13" s="12">
        <f t="shared" si="2"/>
        <v>74.2</v>
      </c>
      <c r="K13" s="17">
        <f t="shared" si="3"/>
        <v>15076636</v>
      </c>
      <c r="L13" s="17">
        <f t="shared" si="4"/>
        <v>16291914</v>
      </c>
      <c r="M13" s="18">
        <f t="shared" si="5"/>
        <v>92.5</v>
      </c>
    </row>
    <row r="14" spans="1:13" ht="16.5" customHeight="1">
      <c r="A14" s="15" t="s">
        <v>71</v>
      </c>
      <c r="B14" s="10">
        <v>3520511</v>
      </c>
      <c r="C14" s="10">
        <v>2793423</v>
      </c>
      <c r="D14" s="12">
        <f t="shared" si="0"/>
        <v>126</v>
      </c>
      <c r="E14" s="10">
        <v>124</v>
      </c>
      <c r="F14" s="10">
        <v>523</v>
      </c>
      <c r="G14" s="12">
        <f t="shared" si="1"/>
        <v>23.7</v>
      </c>
      <c r="H14" s="10">
        <v>10676401</v>
      </c>
      <c r="I14" s="10">
        <v>10722687</v>
      </c>
      <c r="J14" s="18">
        <f t="shared" si="2"/>
        <v>99.6</v>
      </c>
      <c r="K14" s="20">
        <f t="shared" si="3"/>
        <v>14197036</v>
      </c>
      <c r="L14" s="20">
        <f t="shared" si="4"/>
        <v>13516633</v>
      </c>
      <c r="M14" s="18">
        <f t="shared" si="5"/>
        <v>105</v>
      </c>
    </row>
    <row r="15" spans="1:13" ht="16.5" customHeight="1">
      <c r="A15" s="15" t="s">
        <v>72</v>
      </c>
      <c r="B15" s="10">
        <v>0</v>
      </c>
      <c r="C15" s="10">
        <v>0</v>
      </c>
      <c r="D15" s="12" t="str">
        <f t="shared" si="0"/>
        <v>　　－　　</v>
      </c>
      <c r="E15" s="10">
        <v>0</v>
      </c>
      <c r="F15" s="10">
        <v>0</v>
      </c>
      <c r="G15" s="12" t="str">
        <f t="shared" si="1"/>
        <v>　　－　　</v>
      </c>
      <c r="H15" s="10">
        <v>16234824</v>
      </c>
      <c r="I15" s="10">
        <v>15274203</v>
      </c>
      <c r="J15" s="12">
        <f t="shared" si="2"/>
        <v>106.3</v>
      </c>
      <c r="K15" s="17">
        <f t="shared" si="3"/>
        <v>16234824</v>
      </c>
      <c r="L15" s="17">
        <f t="shared" si="4"/>
        <v>15274203</v>
      </c>
      <c r="M15" s="18">
        <f t="shared" si="5"/>
        <v>106.3</v>
      </c>
    </row>
    <row r="16" spans="1:13" ht="16.5" customHeight="1">
      <c r="A16" s="15" t="s">
        <v>15</v>
      </c>
      <c r="B16" s="10">
        <v>2318455</v>
      </c>
      <c r="C16" s="10">
        <v>2075199</v>
      </c>
      <c r="D16" s="12">
        <f t="shared" si="0"/>
        <v>111.7</v>
      </c>
      <c r="E16" s="10">
        <v>14916</v>
      </c>
      <c r="F16" s="10">
        <v>23119</v>
      </c>
      <c r="G16" s="12">
        <f t="shared" si="1"/>
        <v>64.5</v>
      </c>
      <c r="H16" s="10">
        <v>6322863</v>
      </c>
      <c r="I16" s="10">
        <v>7389766</v>
      </c>
      <c r="J16" s="12">
        <f t="shared" si="2"/>
        <v>85.6</v>
      </c>
      <c r="K16" s="17">
        <f t="shared" si="3"/>
        <v>8656234</v>
      </c>
      <c r="L16" s="17">
        <f t="shared" si="4"/>
        <v>9488084</v>
      </c>
      <c r="M16" s="18">
        <f t="shared" si="5"/>
        <v>91.2</v>
      </c>
    </row>
    <row r="17" spans="1:13" ht="16.5" customHeight="1">
      <c r="A17" s="15" t="s">
        <v>73</v>
      </c>
      <c r="B17" s="10">
        <v>11773915</v>
      </c>
      <c r="C17" s="10">
        <v>11837642</v>
      </c>
      <c r="D17" s="12">
        <f t="shared" si="0"/>
        <v>99.5</v>
      </c>
      <c r="E17" s="10">
        <v>0</v>
      </c>
      <c r="F17" s="10">
        <v>0</v>
      </c>
      <c r="G17" s="12" t="str">
        <f t="shared" si="1"/>
        <v>　　－　　</v>
      </c>
      <c r="H17" s="10">
        <v>0</v>
      </c>
      <c r="I17" s="10">
        <v>0</v>
      </c>
      <c r="J17" s="12" t="str">
        <f t="shared" si="2"/>
        <v>　　－　　</v>
      </c>
      <c r="K17" s="17">
        <f t="shared" si="3"/>
        <v>11773915</v>
      </c>
      <c r="L17" s="17">
        <f t="shared" si="4"/>
        <v>11837642</v>
      </c>
      <c r="M17" s="18">
        <f t="shared" si="5"/>
        <v>99.5</v>
      </c>
    </row>
    <row r="18" spans="1:13" ht="16.5" customHeight="1">
      <c r="A18" s="15" t="s">
        <v>16</v>
      </c>
      <c r="B18" s="10">
        <v>1123261</v>
      </c>
      <c r="C18" s="10">
        <v>950471</v>
      </c>
      <c r="D18" s="12">
        <f t="shared" si="0"/>
        <v>118.2</v>
      </c>
      <c r="E18" s="10">
        <v>28508</v>
      </c>
      <c r="F18" s="10">
        <v>28160</v>
      </c>
      <c r="G18" s="12">
        <f t="shared" si="1"/>
        <v>101.2</v>
      </c>
      <c r="H18" s="10">
        <v>5653083</v>
      </c>
      <c r="I18" s="10">
        <v>6138916</v>
      </c>
      <c r="J18" s="12">
        <f t="shared" si="2"/>
        <v>92.1</v>
      </c>
      <c r="K18" s="17">
        <f t="shared" si="3"/>
        <v>6804852</v>
      </c>
      <c r="L18" s="17">
        <f t="shared" si="4"/>
        <v>7117547</v>
      </c>
      <c r="M18" s="18">
        <f t="shared" si="5"/>
        <v>95.6</v>
      </c>
    </row>
    <row r="19" spans="1:13" ht="16.5" customHeight="1">
      <c r="A19" s="15" t="s">
        <v>17</v>
      </c>
      <c r="B19" s="10">
        <v>1038339</v>
      </c>
      <c r="C19" s="10">
        <v>898932</v>
      </c>
      <c r="D19" s="12">
        <f t="shared" si="0"/>
        <v>115.5</v>
      </c>
      <c r="E19" s="10">
        <v>0</v>
      </c>
      <c r="F19" s="10">
        <v>0</v>
      </c>
      <c r="G19" s="12" t="str">
        <f t="shared" si="1"/>
        <v>　　－　　</v>
      </c>
      <c r="H19" s="10">
        <v>6277750</v>
      </c>
      <c r="I19" s="10">
        <v>6544484</v>
      </c>
      <c r="J19" s="12">
        <f t="shared" si="2"/>
        <v>95.9</v>
      </c>
      <c r="K19" s="17">
        <f t="shared" si="3"/>
        <v>7316089</v>
      </c>
      <c r="L19" s="17">
        <f t="shared" si="4"/>
        <v>7443416</v>
      </c>
      <c r="M19" s="18">
        <f t="shared" si="5"/>
        <v>98.3</v>
      </c>
    </row>
    <row r="20" spans="1:13" ht="16.5" customHeight="1">
      <c r="A20" s="15" t="s">
        <v>18</v>
      </c>
      <c r="B20" s="10">
        <v>357718</v>
      </c>
      <c r="C20" s="10">
        <v>363035</v>
      </c>
      <c r="D20" s="12">
        <f t="shared" si="0"/>
        <v>98.5</v>
      </c>
      <c r="E20" s="10">
        <v>0</v>
      </c>
      <c r="F20" s="10">
        <v>0</v>
      </c>
      <c r="G20" s="12" t="str">
        <f t="shared" si="1"/>
        <v>　　－　　</v>
      </c>
      <c r="H20" s="10">
        <v>7613913</v>
      </c>
      <c r="I20" s="10">
        <v>7164371</v>
      </c>
      <c r="J20" s="12">
        <f t="shared" si="2"/>
        <v>106.3</v>
      </c>
      <c r="K20" s="17">
        <f t="shared" si="3"/>
        <v>7971631</v>
      </c>
      <c r="L20" s="17">
        <f t="shared" si="4"/>
        <v>7527406</v>
      </c>
      <c r="M20" s="18">
        <f t="shared" si="5"/>
        <v>105.9</v>
      </c>
    </row>
    <row r="21" spans="1:13" ht="16.5" customHeight="1">
      <c r="A21" s="15" t="s">
        <v>74</v>
      </c>
      <c r="B21" s="10">
        <v>3815712</v>
      </c>
      <c r="C21" s="10">
        <v>3570864</v>
      </c>
      <c r="D21" s="12">
        <f t="shared" si="0"/>
        <v>106.9</v>
      </c>
      <c r="E21" s="10">
        <v>0</v>
      </c>
      <c r="F21" s="10">
        <v>178</v>
      </c>
      <c r="G21" s="12" t="str">
        <f t="shared" si="1"/>
        <v>　　－　　</v>
      </c>
      <c r="H21" s="10">
        <v>7355073</v>
      </c>
      <c r="I21" s="10">
        <v>7202382</v>
      </c>
      <c r="J21" s="21">
        <f t="shared" si="2"/>
        <v>102.1</v>
      </c>
      <c r="K21" s="17">
        <f t="shared" si="3"/>
        <v>11170785</v>
      </c>
      <c r="L21" s="17">
        <f t="shared" si="4"/>
        <v>10773424</v>
      </c>
      <c r="M21" s="18">
        <f t="shared" si="5"/>
        <v>103.7</v>
      </c>
    </row>
    <row r="22" spans="1:13" ht="16.5" customHeight="1">
      <c r="A22" s="15" t="s">
        <v>75</v>
      </c>
      <c r="B22" s="10">
        <v>1977612</v>
      </c>
      <c r="C22" s="16">
        <v>1961561</v>
      </c>
      <c r="D22" s="12">
        <f t="shared" si="0"/>
        <v>100.8</v>
      </c>
      <c r="E22" s="10">
        <v>162035</v>
      </c>
      <c r="F22" s="16">
        <v>117152</v>
      </c>
      <c r="G22" s="12">
        <f t="shared" si="1"/>
        <v>138.3</v>
      </c>
      <c r="H22" s="10">
        <v>4590562</v>
      </c>
      <c r="I22" s="16">
        <v>4734096</v>
      </c>
      <c r="J22" s="12">
        <f t="shared" si="2"/>
        <v>97</v>
      </c>
      <c r="K22" s="17">
        <f t="shared" si="3"/>
        <v>6730209</v>
      </c>
      <c r="L22" s="22">
        <f t="shared" si="4"/>
        <v>6812809</v>
      </c>
      <c r="M22" s="18">
        <f t="shared" si="5"/>
        <v>98.8</v>
      </c>
    </row>
    <row r="23" spans="1:13" ht="16.5" customHeight="1">
      <c r="A23" s="23" t="s">
        <v>76</v>
      </c>
      <c r="B23" s="10">
        <v>3526198</v>
      </c>
      <c r="C23" s="10">
        <v>3213048</v>
      </c>
      <c r="D23" s="12">
        <f t="shared" si="0"/>
        <v>109.7</v>
      </c>
      <c r="E23" s="10">
        <v>19863</v>
      </c>
      <c r="F23" s="10">
        <v>16376</v>
      </c>
      <c r="G23" s="12">
        <f t="shared" si="1"/>
        <v>121.3</v>
      </c>
      <c r="H23" s="10">
        <v>1263765</v>
      </c>
      <c r="I23" s="10">
        <v>1114243</v>
      </c>
      <c r="J23" s="18">
        <f t="shared" si="2"/>
        <v>113.4</v>
      </c>
      <c r="K23" s="20">
        <f t="shared" si="3"/>
        <v>4809826</v>
      </c>
      <c r="L23" s="20">
        <f t="shared" si="4"/>
        <v>4343667</v>
      </c>
      <c r="M23" s="18">
        <f t="shared" si="5"/>
        <v>110.7</v>
      </c>
    </row>
    <row r="24" spans="1:14" ht="16.5" customHeight="1">
      <c r="A24" s="24" t="s">
        <v>77</v>
      </c>
      <c r="B24" s="10">
        <v>1841562</v>
      </c>
      <c r="C24" s="10">
        <v>1614252</v>
      </c>
      <c r="D24" s="12">
        <f t="shared" si="0"/>
        <v>114.1</v>
      </c>
      <c r="E24" s="10">
        <v>0</v>
      </c>
      <c r="F24" s="10">
        <v>0</v>
      </c>
      <c r="G24" s="12" t="str">
        <f t="shared" si="1"/>
        <v>　　－　　</v>
      </c>
      <c r="H24" s="10">
        <v>6539105</v>
      </c>
      <c r="I24" s="10">
        <v>6022611</v>
      </c>
      <c r="J24" s="12">
        <f t="shared" si="2"/>
        <v>108.6</v>
      </c>
      <c r="K24" s="17">
        <f t="shared" si="3"/>
        <v>8380667</v>
      </c>
      <c r="L24" s="17">
        <f t="shared" si="4"/>
        <v>7636863</v>
      </c>
      <c r="M24" s="18">
        <f t="shared" si="5"/>
        <v>109.7</v>
      </c>
      <c r="N24" s="25"/>
    </row>
    <row r="25" spans="1:14" ht="16.5" customHeight="1">
      <c r="A25" s="15" t="s">
        <v>19</v>
      </c>
      <c r="B25" s="10">
        <v>2017200</v>
      </c>
      <c r="C25" s="10">
        <v>1817779</v>
      </c>
      <c r="D25" s="12">
        <f t="shared" si="0"/>
        <v>111</v>
      </c>
      <c r="E25" s="10">
        <v>570</v>
      </c>
      <c r="F25" s="10">
        <v>1063</v>
      </c>
      <c r="G25" s="12">
        <f t="shared" si="1"/>
        <v>53.6</v>
      </c>
      <c r="H25" s="10">
        <v>2743094</v>
      </c>
      <c r="I25" s="10">
        <v>2734516</v>
      </c>
      <c r="J25" s="12">
        <f t="shared" si="2"/>
        <v>100.3</v>
      </c>
      <c r="K25" s="17">
        <f t="shared" si="3"/>
        <v>4760864</v>
      </c>
      <c r="L25" s="17">
        <f t="shared" si="4"/>
        <v>4553358</v>
      </c>
      <c r="M25" s="18">
        <f t="shared" si="5"/>
        <v>104.6</v>
      </c>
      <c r="N25" s="26"/>
    </row>
    <row r="26" spans="1:13" ht="16.5" customHeight="1">
      <c r="A26" s="24" t="s">
        <v>78</v>
      </c>
      <c r="B26" s="10">
        <v>1371182</v>
      </c>
      <c r="C26" s="10">
        <v>1089918</v>
      </c>
      <c r="D26" s="12">
        <f t="shared" si="0"/>
        <v>125.8</v>
      </c>
      <c r="E26" s="10">
        <v>0</v>
      </c>
      <c r="F26" s="10">
        <v>0</v>
      </c>
      <c r="G26" s="12" t="str">
        <f t="shared" si="1"/>
        <v>　　－　　</v>
      </c>
      <c r="H26" s="10">
        <v>5715277</v>
      </c>
      <c r="I26" s="10">
        <v>5204602</v>
      </c>
      <c r="J26" s="12">
        <f t="shared" si="2"/>
        <v>109.8</v>
      </c>
      <c r="K26" s="17">
        <f t="shared" si="3"/>
        <v>7086459</v>
      </c>
      <c r="L26" s="17">
        <f t="shared" si="4"/>
        <v>6294520</v>
      </c>
      <c r="M26" s="18">
        <f t="shared" si="5"/>
        <v>112.6</v>
      </c>
    </row>
    <row r="27" spans="1:13" ht="16.5" customHeight="1">
      <c r="A27" s="24" t="s">
        <v>20</v>
      </c>
      <c r="B27" s="10">
        <v>3955854</v>
      </c>
      <c r="C27" s="10">
        <v>4021302</v>
      </c>
      <c r="D27" s="12">
        <f t="shared" si="0"/>
        <v>98.4</v>
      </c>
      <c r="E27" s="10">
        <v>0</v>
      </c>
      <c r="F27" s="10">
        <v>0</v>
      </c>
      <c r="G27" s="12" t="str">
        <f t="shared" si="1"/>
        <v>　　－　　</v>
      </c>
      <c r="H27" s="10">
        <v>361733</v>
      </c>
      <c r="I27" s="10">
        <v>457126</v>
      </c>
      <c r="J27" s="12">
        <f t="shared" si="2"/>
        <v>79.1</v>
      </c>
      <c r="K27" s="17">
        <f t="shared" si="3"/>
        <v>4317587</v>
      </c>
      <c r="L27" s="17">
        <f t="shared" si="4"/>
        <v>4478428</v>
      </c>
      <c r="M27" s="18">
        <f t="shared" si="5"/>
        <v>96.4</v>
      </c>
    </row>
    <row r="28" spans="1:14" ht="16.5" customHeight="1">
      <c r="A28" s="15" t="s">
        <v>79</v>
      </c>
      <c r="B28" s="27">
        <v>1144316</v>
      </c>
      <c r="C28" s="27">
        <v>1435567</v>
      </c>
      <c r="D28" s="12">
        <f t="shared" si="0"/>
        <v>79.7</v>
      </c>
      <c r="E28" s="27">
        <v>10810</v>
      </c>
      <c r="F28" s="27">
        <v>14630</v>
      </c>
      <c r="G28" s="12">
        <f t="shared" si="1"/>
        <v>73.9</v>
      </c>
      <c r="H28" s="27">
        <v>2800814</v>
      </c>
      <c r="I28" s="27">
        <v>2882280</v>
      </c>
      <c r="J28" s="12">
        <f t="shared" si="2"/>
        <v>97.2</v>
      </c>
      <c r="K28" s="17">
        <f t="shared" si="3"/>
        <v>3955940</v>
      </c>
      <c r="L28" s="17">
        <f t="shared" si="4"/>
        <v>4332477</v>
      </c>
      <c r="M28" s="18">
        <f t="shared" si="5"/>
        <v>91.3</v>
      </c>
      <c r="N28" s="26"/>
    </row>
    <row r="29" spans="1:13" ht="16.5" customHeight="1">
      <c r="A29" s="24" t="s">
        <v>21</v>
      </c>
      <c r="B29" s="10">
        <v>1149065</v>
      </c>
      <c r="C29" s="10">
        <v>1062727</v>
      </c>
      <c r="D29" s="12">
        <f t="shared" si="0"/>
        <v>108.1</v>
      </c>
      <c r="E29" s="10">
        <v>15195</v>
      </c>
      <c r="F29" s="10">
        <v>6419</v>
      </c>
      <c r="G29" s="12">
        <f t="shared" si="1"/>
        <v>236.7</v>
      </c>
      <c r="H29" s="10">
        <v>3384707</v>
      </c>
      <c r="I29" s="10">
        <v>3487723</v>
      </c>
      <c r="J29" s="18">
        <f t="shared" si="2"/>
        <v>97</v>
      </c>
      <c r="K29" s="20">
        <f t="shared" si="3"/>
        <v>4548967</v>
      </c>
      <c r="L29" s="20">
        <f t="shared" si="4"/>
        <v>4556869</v>
      </c>
      <c r="M29" s="18">
        <f t="shared" si="5"/>
        <v>99.8</v>
      </c>
    </row>
    <row r="30" spans="1:13" ht="15" customHeight="1">
      <c r="A30" s="4" t="s">
        <v>34</v>
      </c>
      <c r="B30" s="28">
        <f>SUM(B4:B29)</f>
        <v>251734395</v>
      </c>
      <c r="C30" s="28">
        <f>SUM(C4:C29)</f>
        <v>228512909</v>
      </c>
      <c r="D30" s="29">
        <f>IF(OR(B30=0,C30=0),"　　－　　",ROUND(B30/C30*100,1))</f>
        <v>110.2</v>
      </c>
      <c r="E30" s="28">
        <f>SUM(E4:E29)</f>
        <v>2892335</v>
      </c>
      <c r="F30" s="28">
        <f>SUM(F4:F29)</f>
        <v>2606999</v>
      </c>
      <c r="G30" s="29">
        <f>IF(OR(E30=0,F30=0),"　　－　　",ROUND(E30/F30*100,1))</f>
        <v>110.9</v>
      </c>
      <c r="H30" s="28">
        <f>SUM(H4:H29)</f>
        <v>306181182</v>
      </c>
      <c r="I30" s="28">
        <f>SUM(I4:I29)</f>
        <v>300086984</v>
      </c>
      <c r="J30" s="30">
        <f>IF(OR(H30=0,I30=0),"　　－　　",ROUND(H30/I30*100,1))</f>
        <v>102</v>
      </c>
      <c r="K30" s="28">
        <f>SUM(K4:K29)</f>
        <v>560807912</v>
      </c>
      <c r="L30" s="28">
        <f>SUM(L4:L29)</f>
        <v>531206892</v>
      </c>
      <c r="M30" s="30">
        <f>IF(OR(K30=0,L30=0),"　　－　　",ROUND(K30/L30*100,1))</f>
        <v>105.6</v>
      </c>
    </row>
    <row r="31" spans="1:13" ht="16.5" customHeight="1">
      <c r="A31" s="24" t="s">
        <v>80</v>
      </c>
      <c r="B31" s="10">
        <v>5917964</v>
      </c>
      <c r="C31" s="10">
        <v>5443066</v>
      </c>
      <c r="D31" s="12">
        <f aca="true" t="shared" si="6" ref="D31:D54">IF(OR(B31=0,C31=0),"　　－　　",ROUND(B31/C31*100,1))</f>
        <v>108.7</v>
      </c>
      <c r="E31" s="10">
        <v>0</v>
      </c>
      <c r="F31" s="10">
        <v>0</v>
      </c>
      <c r="G31" s="12" t="str">
        <f aca="true" t="shared" si="7" ref="G31:G54">IF(OR(E31=0,F31=0),"　　－　　",ROUND(E31/F31*100,1))</f>
        <v>　　－　　</v>
      </c>
      <c r="H31" s="10">
        <v>0</v>
      </c>
      <c r="I31" s="10">
        <v>0</v>
      </c>
      <c r="J31" s="18" t="str">
        <f aca="true" t="shared" si="8" ref="J31:J54">IF(OR(H31=0,I31=0),"　　－　　",ROUND(H31/I31*100,1))</f>
        <v>　　－　　</v>
      </c>
      <c r="K31" s="20">
        <f aca="true" t="shared" si="9" ref="K31:K54">+B31+E31+H31</f>
        <v>5917964</v>
      </c>
      <c r="L31" s="20">
        <f aca="true" t="shared" si="10" ref="L31:L54">+C31+F31+I31</f>
        <v>5443066</v>
      </c>
      <c r="M31" s="18">
        <f aca="true" t="shared" si="11" ref="M31:M54">IF(OR(K31=0,L31=0),"　　－　　",ROUND(K31/L31*100,1))</f>
        <v>108.7</v>
      </c>
    </row>
    <row r="32" spans="1:13" ht="16.5" customHeight="1">
      <c r="A32" s="24" t="s">
        <v>81</v>
      </c>
      <c r="B32" s="10">
        <v>3605281</v>
      </c>
      <c r="C32" s="10">
        <v>2956125</v>
      </c>
      <c r="D32" s="12">
        <f t="shared" si="6"/>
        <v>122</v>
      </c>
      <c r="E32" s="10">
        <v>6356</v>
      </c>
      <c r="F32" s="27">
        <v>22987</v>
      </c>
      <c r="G32" s="18">
        <f t="shared" si="7"/>
        <v>27.7</v>
      </c>
      <c r="H32" s="31">
        <v>328000</v>
      </c>
      <c r="I32" s="10">
        <v>254389</v>
      </c>
      <c r="J32" s="18">
        <f t="shared" si="8"/>
        <v>128.9</v>
      </c>
      <c r="K32" s="20">
        <f t="shared" si="9"/>
        <v>3939637</v>
      </c>
      <c r="L32" s="20">
        <f t="shared" si="10"/>
        <v>3233501</v>
      </c>
      <c r="M32" s="18">
        <f t="shared" si="11"/>
        <v>121.8</v>
      </c>
    </row>
    <row r="33" spans="1:13" ht="16.5" customHeight="1">
      <c r="A33" s="15" t="s">
        <v>22</v>
      </c>
      <c r="B33" s="10">
        <v>2600354</v>
      </c>
      <c r="C33" s="10">
        <v>2414762</v>
      </c>
      <c r="D33" s="12">
        <f t="shared" si="6"/>
        <v>107.7</v>
      </c>
      <c r="E33" s="10">
        <v>0</v>
      </c>
      <c r="F33" s="10">
        <v>0</v>
      </c>
      <c r="G33" s="12" t="str">
        <f t="shared" si="7"/>
        <v>　　－　　</v>
      </c>
      <c r="H33" s="10">
        <v>362681</v>
      </c>
      <c r="I33" s="10">
        <v>341829</v>
      </c>
      <c r="J33" s="18">
        <f t="shared" si="8"/>
        <v>106.1</v>
      </c>
      <c r="K33" s="20">
        <f t="shared" si="9"/>
        <v>2963035</v>
      </c>
      <c r="L33" s="20">
        <f t="shared" si="10"/>
        <v>2756591</v>
      </c>
      <c r="M33" s="18">
        <f t="shared" si="11"/>
        <v>107.5</v>
      </c>
    </row>
    <row r="34" spans="1:13" ht="16.5" customHeight="1">
      <c r="A34" s="24" t="s">
        <v>23</v>
      </c>
      <c r="B34" s="10">
        <v>3100275</v>
      </c>
      <c r="C34" s="10">
        <v>2639227</v>
      </c>
      <c r="D34" s="12">
        <f t="shared" si="6"/>
        <v>117.5</v>
      </c>
      <c r="E34" s="10">
        <v>0</v>
      </c>
      <c r="F34" s="10">
        <v>0</v>
      </c>
      <c r="G34" s="12" t="str">
        <f t="shared" si="7"/>
        <v>　　－　　</v>
      </c>
      <c r="H34" s="10">
        <v>177917</v>
      </c>
      <c r="I34" s="10">
        <v>168469</v>
      </c>
      <c r="J34" s="18">
        <f t="shared" si="8"/>
        <v>105.6</v>
      </c>
      <c r="K34" s="20">
        <f t="shared" si="9"/>
        <v>3278192</v>
      </c>
      <c r="L34" s="20">
        <f t="shared" si="10"/>
        <v>2807696</v>
      </c>
      <c r="M34" s="18">
        <f t="shared" si="11"/>
        <v>116.8</v>
      </c>
    </row>
    <row r="35" spans="1:13" ht="16.5" customHeight="1">
      <c r="A35" s="24" t="s">
        <v>24</v>
      </c>
      <c r="B35" s="10">
        <v>150333</v>
      </c>
      <c r="C35" s="10">
        <v>173475</v>
      </c>
      <c r="D35" s="12">
        <f t="shared" si="6"/>
        <v>86.7</v>
      </c>
      <c r="E35" s="10">
        <v>0</v>
      </c>
      <c r="F35" s="10">
        <v>0</v>
      </c>
      <c r="G35" s="12" t="str">
        <f t="shared" si="7"/>
        <v>　　－　　</v>
      </c>
      <c r="H35" s="10">
        <v>2530279</v>
      </c>
      <c r="I35" s="10">
        <v>2692213</v>
      </c>
      <c r="J35" s="18">
        <f t="shared" si="8"/>
        <v>94</v>
      </c>
      <c r="K35" s="20">
        <f t="shared" si="9"/>
        <v>2680612</v>
      </c>
      <c r="L35" s="20">
        <f t="shared" si="10"/>
        <v>2865688</v>
      </c>
      <c r="M35" s="18">
        <f t="shared" si="11"/>
        <v>93.5</v>
      </c>
    </row>
    <row r="36" spans="1:13" ht="16.5" customHeight="1">
      <c r="A36" s="24" t="s">
        <v>25</v>
      </c>
      <c r="B36" s="10">
        <v>1038878</v>
      </c>
      <c r="C36" s="10">
        <v>809342</v>
      </c>
      <c r="D36" s="12">
        <f t="shared" si="6"/>
        <v>128.4</v>
      </c>
      <c r="E36" s="10">
        <v>63343</v>
      </c>
      <c r="F36" s="10">
        <v>93561</v>
      </c>
      <c r="G36" s="12">
        <f t="shared" si="7"/>
        <v>67.7</v>
      </c>
      <c r="H36" s="10">
        <v>2809094</v>
      </c>
      <c r="I36" s="10">
        <v>2666428</v>
      </c>
      <c r="J36" s="18">
        <f t="shared" si="8"/>
        <v>105.4</v>
      </c>
      <c r="K36" s="20">
        <f t="shared" si="9"/>
        <v>3911315</v>
      </c>
      <c r="L36" s="20">
        <f t="shared" si="10"/>
        <v>3569331</v>
      </c>
      <c r="M36" s="18">
        <f t="shared" si="11"/>
        <v>109.6</v>
      </c>
    </row>
    <row r="37" spans="1:13" ht="16.5" customHeight="1">
      <c r="A37" s="24" t="s">
        <v>82</v>
      </c>
      <c r="B37" s="10">
        <v>3165868</v>
      </c>
      <c r="C37" s="10">
        <v>2905903</v>
      </c>
      <c r="D37" s="12">
        <f t="shared" si="6"/>
        <v>108.9</v>
      </c>
      <c r="E37" s="10">
        <v>0</v>
      </c>
      <c r="F37" s="10">
        <v>0</v>
      </c>
      <c r="G37" s="12" t="str">
        <f t="shared" si="7"/>
        <v>　　－　　</v>
      </c>
      <c r="H37" s="10">
        <v>0</v>
      </c>
      <c r="I37" s="10">
        <v>0</v>
      </c>
      <c r="J37" s="18" t="str">
        <f t="shared" si="8"/>
        <v>　　－　　</v>
      </c>
      <c r="K37" s="20">
        <f t="shared" si="9"/>
        <v>3165868</v>
      </c>
      <c r="L37" s="20">
        <f t="shared" si="10"/>
        <v>2905903</v>
      </c>
      <c r="M37" s="18">
        <f t="shared" si="11"/>
        <v>108.9</v>
      </c>
    </row>
    <row r="38" spans="1:13" ht="16.5" customHeight="1">
      <c r="A38" s="24" t="s">
        <v>26</v>
      </c>
      <c r="B38" s="10">
        <v>272315</v>
      </c>
      <c r="C38" s="10">
        <v>252783</v>
      </c>
      <c r="D38" s="12">
        <f t="shared" si="6"/>
        <v>107.7</v>
      </c>
      <c r="E38" s="10">
        <v>0</v>
      </c>
      <c r="F38" s="10">
        <v>0</v>
      </c>
      <c r="G38" s="12" t="str">
        <f t="shared" si="7"/>
        <v>　　－　　</v>
      </c>
      <c r="H38" s="10">
        <v>2509500</v>
      </c>
      <c r="I38" s="10">
        <v>2604892</v>
      </c>
      <c r="J38" s="18">
        <f t="shared" si="8"/>
        <v>96.3</v>
      </c>
      <c r="K38" s="20">
        <f t="shared" si="9"/>
        <v>2781815</v>
      </c>
      <c r="L38" s="20">
        <f t="shared" si="10"/>
        <v>2857675</v>
      </c>
      <c r="M38" s="18">
        <f t="shared" si="11"/>
        <v>97.3</v>
      </c>
    </row>
    <row r="39" spans="1:13" ht="16.5" customHeight="1">
      <c r="A39" s="24" t="s">
        <v>27</v>
      </c>
      <c r="B39" s="10">
        <v>198903</v>
      </c>
      <c r="C39" s="10">
        <v>194278</v>
      </c>
      <c r="D39" s="12">
        <f t="shared" si="6"/>
        <v>102.4</v>
      </c>
      <c r="E39" s="10">
        <v>21084</v>
      </c>
      <c r="F39" s="10">
        <v>5243</v>
      </c>
      <c r="G39" s="12">
        <f t="shared" si="7"/>
        <v>402.1</v>
      </c>
      <c r="H39" s="10">
        <v>3325154</v>
      </c>
      <c r="I39" s="10">
        <v>3127553</v>
      </c>
      <c r="J39" s="18">
        <f t="shared" si="8"/>
        <v>106.3</v>
      </c>
      <c r="K39" s="20">
        <f t="shared" si="9"/>
        <v>3545141</v>
      </c>
      <c r="L39" s="20">
        <f t="shared" si="10"/>
        <v>3327074</v>
      </c>
      <c r="M39" s="18">
        <f t="shared" si="11"/>
        <v>106.6</v>
      </c>
    </row>
    <row r="40" spans="1:13" ht="16.5" customHeight="1">
      <c r="A40" s="24" t="s">
        <v>28</v>
      </c>
      <c r="B40" s="10">
        <v>564578</v>
      </c>
      <c r="C40" s="10">
        <v>710161</v>
      </c>
      <c r="D40" s="12">
        <f t="shared" si="6"/>
        <v>79.5</v>
      </c>
      <c r="E40" s="10">
        <v>0</v>
      </c>
      <c r="F40" s="10">
        <v>0</v>
      </c>
      <c r="G40" s="12" t="str">
        <f t="shared" si="7"/>
        <v>　　－　　</v>
      </c>
      <c r="H40" s="10">
        <v>1997544</v>
      </c>
      <c r="I40" s="10">
        <v>2076449</v>
      </c>
      <c r="J40" s="18">
        <f t="shared" si="8"/>
        <v>96.2</v>
      </c>
      <c r="K40" s="20">
        <f t="shared" si="9"/>
        <v>2562122</v>
      </c>
      <c r="L40" s="20">
        <f t="shared" si="10"/>
        <v>2786610</v>
      </c>
      <c r="M40" s="18">
        <f t="shared" si="11"/>
        <v>91.9</v>
      </c>
    </row>
    <row r="41" spans="1:13" ht="16.5" customHeight="1">
      <c r="A41" s="24" t="s">
        <v>83</v>
      </c>
      <c r="B41" s="10">
        <v>2525047</v>
      </c>
      <c r="C41" s="10">
        <v>2179825</v>
      </c>
      <c r="D41" s="12">
        <f t="shared" si="6"/>
        <v>115.8</v>
      </c>
      <c r="E41" s="10">
        <v>0</v>
      </c>
      <c r="F41" s="10">
        <v>0</v>
      </c>
      <c r="G41" s="12" t="str">
        <f t="shared" si="7"/>
        <v>　　－　　</v>
      </c>
      <c r="H41" s="10">
        <v>59292</v>
      </c>
      <c r="I41" s="10">
        <v>105609</v>
      </c>
      <c r="J41" s="18">
        <f t="shared" si="8"/>
        <v>56.1</v>
      </c>
      <c r="K41" s="20">
        <f t="shared" si="9"/>
        <v>2584339</v>
      </c>
      <c r="L41" s="20">
        <f t="shared" si="10"/>
        <v>2285434</v>
      </c>
      <c r="M41" s="18">
        <f t="shared" si="11"/>
        <v>113.1</v>
      </c>
    </row>
    <row r="42" spans="1:13" ht="16.5" customHeight="1">
      <c r="A42" s="24" t="s">
        <v>29</v>
      </c>
      <c r="B42" s="10">
        <v>562379</v>
      </c>
      <c r="C42" s="10">
        <v>594190</v>
      </c>
      <c r="D42" s="12">
        <f t="shared" si="6"/>
        <v>94.6</v>
      </c>
      <c r="E42" s="10">
        <v>1133</v>
      </c>
      <c r="F42" s="10">
        <v>460</v>
      </c>
      <c r="G42" s="12">
        <f t="shared" si="7"/>
        <v>246.3</v>
      </c>
      <c r="H42" s="10">
        <v>1832685</v>
      </c>
      <c r="I42" s="10">
        <v>1846897</v>
      </c>
      <c r="J42" s="18">
        <f t="shared" si="8"/>
        <v>99.2</v>
      </c>
      <c r="K42" s="20">
        <f t="shared" si="9"/>
        <v>2396197</v>
      </c>
      <c r="L42" s="20">
        <f t="shared" si="10"/>
        <v>2441547</v>
      </c>
      <c r="M42" s="18">
        <f t="shared" si="11"/>
        <v>98.1</v>
      </c>
    </row>
    <row r="43" spans="1:13" ht="18" customHeight="1">
      <c r="A43" s="24" t="s">
        <v>30</v>
      </c>
      <c r="B43" s="10">
        <v>130225</v>
      </c>
      <c r="C43" s="10">
        <v>185478</v>
      </c>
      <c r="D43" s="12">
        <f t="shared" si="6"/>
        <v>70.2</v>
      </c>
      <c r="E43" s="10">
        <v>0</v>
      </c>
      <c r="F43" s="10">
        <v>0</v>
      </c>
      <c r="G43" s="12" t="str">
        <f t="shared" si="7"/>
        <v>　　－　　</v>
      </c>
      <c r="H43" s="10">
        <v>1196885</v>
      </c>
      <c r="I43" s="10">
        <v>1695030</v>
      </c>
      <c r="J43" s="18">
        <f t="shared" si="8"/>
        <v>70.6</v>
      </c>
      <c r="K43" s="20">
        <f t="shared" si="9"/>
        <v>1327110</v>
      </c>
      <c r="L43" s="20">
        <f t="shared" si="10"/>
        <v>1880508</v>
      </c>
      <c r="M43" s="18">
        <f t="shared" si="11"/>
        <v>70.6</v>
      </c>
    </row>
    <row r="44" spans="1:13" ht="16.5" customHeight="1">
      <c r="A44" s="24" t="s">
        <v>31</v>
      </c>
      <c r="B44" s="10">
        <v>856221</v>
      </c>
      <c r="C44" s="10">
        <v>772628</v>
      </c>
      <c r="D44" s="12">
        <f t="shared" si="6"/>
        <v>110.8</v>
      </c>
      <c r="E44" s="10">
        <v>86875</v>
      </c>
      <c r="F44" s="10">
        <v>130155</v>
      </c>
      <c r="G44" s="12">
        <f t="shared" si="7"/>
        <v>66.7</v>
      </c>
      <c r="H44" s="10">
        <v>869884</v>
      </c>
      <c r="I44" s="10">
        <v>847557</v>
      </c>
      <c r="J44" s="18">
        <f t="shared" si="8"/>
        <v>102.6</v>
      </c>
      <c r="K44" s="20">
        <f t="shared" si="9"/>
        <v>1812980</v>
      </c>
      <c r="L44" s="20">
        <f t="shared" si="10"/>
        <v>1750340</v>
      </c>
      <c r="M44" s="18">
        <f t="shared" si="11"/>
        <v>103.6</v>
      </c>
    </row>
    <row r="45" spans="1:13" ht="16.5" customHeight="1">
      <c r="A45" s="24" t="s">
        <v>32</v>
      </c>
      <c r="B45" s="10">
        <v>1711184</v>
      </c>
      <c r="C45" s="10">
        <v>1741979</v>
      </c>
      <c r="D45" s="12">
        <f t="shared" si="6"/>
        <v>98.2</v>
      </c>
      <c r="E45" s="10">
        <v>0</v>
      </c>
      <c r="F45" s="10">
        <v>0</v>
      </c>
      <c r="G45" s="12" t="str">
        <f t="shared" si="7"/>
        <v>　　－　　</v>
      </c>
      <c r="H45" s="10">
        <v>93211</v>
      </c>
      <c r="I45" s="10">
        <v>109359</v>
      </c>
      <c r="J45" s="18">
        <f t="shared" si="8"/>
        <v>85.2</v>
      </c>
      <c r="K45" s="20">
        <f t="shared" si="9"/>
        <v>1804395</v>
      </c>
      <c r="L45" s="20">
        <f t="shared" si="10"/>
        <v>1851338</v>
      </c>
      <c r="M45" s="18">
        <f t="shared" si="11"/>
        <v>97.5</v>
      </c>
    </row>
    <row r="46" spans="1:13" ht="16.5" customHeight="1">
      <c r="A46" s="24" t="s">
        <v>59</v>
      </c>
      <c r="B46" s="10">
        <v>420291</v>
      </c>
      <c r="C46" s="10">
        <v>497013</v>
      </c>
      <c r="D46" s="12">
        <f t="shared" si="6"/>
        <v>84.6</v>
      </c>
      <c r="E46" s="10">
        <v>0</v>
      </c>
      <c r="F46" s="10">
        <v>0</v>
      </c>
      <c r="G46" s="12" t="str">
        <f t="shared" si="7"/>
        <v>　　－　　</v>
      </c>
      <c r="H46" s="10">
        <v>1430079</v>
      </c>
      <c r="I46" s="10">
        <v>1284508</v>
      </c>
      <c r="J46" s="18">
        <f t="shared" si="8"/>
        <v>111.3</v>
      </c>
      <c r="K46" s="20">
        <f t="shared" si="9"/>
        <v>1850370</v>
      </c>
      <c r="L46" s="20">
        <f t="shared" si="10"/>
        <v>1781521</v>
      </c>
      <c r="M46" s="18">
        <f t="shared" si="11"/>
        <v>103.9</v>
      </c>
    </row>
    <row r="47" spans="1:13" ht="16.5" customHeight="1">
      <c r="A47" s="24" t="s">
        <v>84</v>
      </c>
      <c r="B47" s="27">
        <v>460782</v>
      </c>
      <c r="C47" s="27">
        <v>420710</v>
      </c>
      <c r="D47" s="12">
        <f t="shared" si="6"/>
        <v>109.5</v>
      </c>
      <c r="E47" s="27">
        <v>0</v>
      </c>
      <c r="F47" s="27">
        <v>0</v>
      </c>
      <c r="G47" s="12" t="str">
        <f t="shared" si="7"/>
        <v>　　－　　</v>
      </c>
      <c r="H47" s="27">
        <v>1807230</v>
      </c>
      <c r="I47" s="27">
        <v>1652219</v>
      </c>
      <c r="J47" s="18">
        <f t="shared" si="8"/>
        <v>109.4</v>
      </c>
      <c r="K47" s="20">
        <f t="shared" si="9"/>
        <v>2268012</v>
      </c>
      <c r="L47" s="20">
        <f t="shared" si="10"/>
        <v>2072929</v>
      </c>
      <c r="M47" s="18">
        <f t="shared" si="11"/>
        <v>109.4</v>
      </c>
    </row>
    <row r="48" spans="1:13" ht="16.5" customHeight="1">
      <c r="A48" s="24" t="s">
        <v>85</v>
      </c>
      <c r="B48" s="27">
        <v>2448877</v>
      </c>
      <c r="C48" s="27">
        <v>2205782</v>
      </c>
      <c r="D48" s="12">
        <f t="shared" si="6"/>
        <v>111</v>
      </c>
      <c r="E48" s="27">
        <v>8556</v>
      </c>
      <c r="F48" s="27">
        <v>4391</v>
      </c>
      <c r="G48" s="12">
        <f t="shared" si="7"/>
        <v>194.9</v>
      </c>
      <c r="H48" s="27">
        <v>0</v>
      </c>
      <c r="I48" s="27">
        <v>0</v>
      </c>
      <c r="J48" s="18" t="str">
        <f t="shared" si="8"/>
        <v>　　－　　</v>
      </c>
      <c r="K48" s="20">
        <f t="shared" si="9"/>
        <v>2457433</v>
      </c>
      <c r="L48" s="20">
        <f t="shared" si="10"/>
        <v>2210173</v>
      </c>
      <c r="M48" s="18">
        <f t="shared" si="11"/>
        <v>111.2</v>
      </c>
    </row>
    <row r="49" spans="1:13" ht="16.5" customHeight="1">
      <c r="A49" s="24" t="s">
        <v>86</v>
      </c>
      <c r="B49" s="10">
        <v>1219111</v>
      </c>
      <c r="C49" s="10">
        <v>1098429</v>
      </c>
      <c r="D49" s="12">
        <f t="shared" si="6"/>
        <v>111</v>
      </c>
      <c r="E49" s="10">
        <v>4761</v>
      </c>
      <c r="F49" s="10">
        <v>12355</v>
      </c>
      <c r="G49" s="12">
        <f t="shared" si="7"/>
        <v>38.5</v>
      </c>
      <c r="H49" s="10">
        <v>260029</v>
      </c>
      <c r="I49" s="10">
        <v>261061</v>
      </c>
      <c r="J49" s="18">
        <f t="shared" si="8"/>
        <v>99.6</v>
      </c>
      <c r="K49" s="20">
        <f t="shared" si="9"/>
        <v>1483901</v>
      </c>
      <c r="L49" s="20">
        <f t="shared" si="10"/>
        <v>1371845</v>
      </c>
      <c r="M49" s="18">
        <f t="shared" si="11"/>
        <v>108.2</v>
      </c>
    </row>
    <row r="50" spans="1:13" ht="16.5" customHeight="1">
      <c r="A50" s="24" t="s">
        <v>60</v>
      </c>
      <c r="B50" s="10">
        <v>422502</v>
      </c>
      <c r="C50" s="10">
        <v>525981</v>
      </c>
      <c r="D50" s="12">
        <f t="shared" si="6"/>
        <v>80.3</v>
      </c>
      <c r="E50" s="10">
        <v>0</v>
      </c>
      <c r="F50" s="10">
        <v>0</v>
      </c>
      <c r="G50" s="12" t="str">
        <f t="shared" si="7"/>
        <v>　　－　　</v>
      </c>
      <c r="H50" s="10">
        <v>1022736</v>
      </c>
      <c r="I50" s="10">
        <v>974960</v>
      </c>
      <c r="J50" s="18">
        <f t="shared" si="8"/>
        <v>104.9</v>
      </c>
      <c r="K50" s="20">
        <f t="shared" si="9"/>
        <v>1445238</v>
      </c>
      <c r="L50" s="20">
        <f t="shared" si="10"/>
        <v>1500941</v>
      </c>
      <c r="M50" s="18">
        <f t="shared" si="11"/>
        <v>96.3</v>
      </c>
    </row>
    <row r="51" spans="1:13" ht="16.5" customHeight="1">
      <c r="A51" s="24" t="s">
        <v>0</v>
      </c>
      <c r="B51" s="10">
        <v>688290</v>
      </c>
      <c r="C51" s="10">
        <v>690093</v>
      </c>
      <c r="D51" s="12">
        <f t="shared" si="6"/>
        <v>99.7</v>
      </c>
      <c r="E51" s="10">
        <v>5413</v>
      </c>
      <c r="F51" s="10">
        <v>14502</v>
      </c>
      <c r="G51" s="12">
        <f t="shared" si="7"/>
        <v>37.3</v>
      </c>
      <c r="H51" s="10">
        <v>695646</v>
      </c>
      <c r="I51" s="10">
        <v>654599</v>
      </c>
      <c r="J51" s="18">
        <f t="shared" si="8"/>
        <v>106.3</v>
      </c>
      <c r="K51" s="20">
        <f t="shared" si="9"/>
        <v>1389349</v>
      </c>
      <c r="L51" s="20">
        <f t="shared" si="10"/>
        <v>1359194</v>
      </c>
      <c r="M51" s="18">
        <f t="shared" si="11"/>
        <v>102.2</v>
      </c>
    </row>
    <row r="52" spans="1:13" ht="16.5" customHeight="1">
      <c r="A52" s="24" t="s">
        <v>1</v>
      </c>
      <c r="B52" s="10">
        <v>2067294</v>
      </c>
      <c r="C52" s="10">
        <v>2036231</v>
      </c>
      <c r="D52" s="12">
        <f t="shared" si="6"/>
        <v>101.5</v>
      </c>
      <c r="E52" s="10">
        <v>0</v>
      </c>
      <c r="F52" s="10">
        <v>0</v>
      </c>
      <c r="G52" s="12" t="str">
        <f t="shared" si="7"/>
        <v>　　－　　</v>
      </c>
      <c r="H52" s="10">
        <v>0</v>
      </c>
      <c r="I52" s="10">
        <v>0</v>
      </c>
      <c r="J52" s="18" t="str">
        <f t="shared" si="8"/>
        <v>　　－　　</v>
      </c>
      <c r="K52" s="20">
        <f t="shared" si="9"/>
        <v>2067294</v>
      </c>
      <c r="L52" s="20">
        <f t="shared" si="10"/>
        <v>2036231</v>
      </c>
      <c r="M52" s="18">
        <f t="shared" si="11"/>
        <v>101.5</v>
      </c>
    </row>
    <row r="53" spans="1:13" ht="16.5" customHeight="1">
      <c r="A53" s="24" t="s">
        <v>61</v>
      </c>
      <c r="B53" s="10">
        <v>0</v>
      </c>
      <c r="C53" s="10">
        <v>0</v>
      </c>
      <c r="D53" s="12" t="str">
        <f t="shared" si="6"/>
        <v>　　－　　</v>
      </c>
      <c r="E53" s="10">
        <v>0</v>
      </c>
      <c r="F53" s="10">
        <v>0</v>
      </c>
      <c r="G53" s="12" t="str">
        <f t="shared" si="7"/>
        <v>　　－　　</v>
      </c>
      <c r="H53" s="10">
        <v>1238482</v>
      </c>
      <c r="I53" s="10">
        <v>1476753</v>
      </c>
      <c r="J53" s="18">
        <f t="shared" si="8"/>
        <v>83.9</v>
      </c>
      <c r="K53" s="20">
        <f t="shared" si="9"/>
        <v>1238482</v>
      </c>
      <c r="L53" s="20">
        <f t="shared" si="10"/>
        <v>1476753</v>
      </c>
      <c r="M53" s="18">
        <f t="shared" si="11"/>
        <v>83.9</v>
      </c>
    </row>
    <row r="54" spans="1:13" s="26" customFormat="1" ht="16.5" customHeight="1">
      <c r="A54" s="15" t="s">
        <v>62</v>
      </c>
      <c r="B54" s="10">
        <v>268024</v>
      </c>
      <c r="C54" s="10">
        <v>250457</v>
      </c>
      <c r="D54" s="12">
        <f t="shared" si="6"/>
        <v>107</v>
      </c>
      <c r="E54" s="10">
        <v>0</v>
      </c>
      <c r="F54" s="10">
        <v>0</v>
      </c>
      <c r="G54" s="12" t="str">
        <f t="shared" si="7"/>
        <v>　　－　　</v>
      </c>
      <c r="H54" s="10">
        <v>904999</v>
      </c>
      <c r="I54" s="10">
        <v>898471</v>
      </c>
      <c r="J54" s="12">
        <f t="shared" si="8"/>
        <v>100.7</v>
      </c>
      <c r="K54" s="17">
        <f t="shared" si="9"/>
        <v>1173023</v>
      </c>
      <c r="L54" s="17">
        <f t="shared" si="10"/>
        <v>1148928</v>
      </c>
      <c r="M54" s="18">
        <f t="shared" si="11"/>
        <v>102.1</v>
      </c>
    </row>
    <row r="55" spans="1:13" ht="15" customHeight="1">
      <c r="A55" s="4" t="s">
        <v>34</v>
      </c>
      <c r="B55" s="28">
        <f>SUM(B31:B54)</f>
        <v>34394976</v>
      </c>
      <c r="C55" s="28">
        <f>SUM(C31:C54)</f>
        <v>31697918</v>
      </c>
      <c r="D55" s="29">
        <f>IF(OR(B55=0,C55=0),"　　－　　",ROUND(B55/C55*100,1))</f>
        <v>108.5</v>
      </c>
      <c r="E55" s="28">
        <f>SUM(E31:E54)</f>
        <v>197521</v>
      </c>
      <c r="F55" s="28">
        <f>SUM(F31:F54)</f>
        <v>283654</v>
      </c>
      <c r="G55" s="29">
        <f>IF(OR(E55=0,F55=0),"　　－　　",ROUND(E55/F55*100,1))</f>
        <v>69.6</v>
      </c>
      <c r="H55" s="28">
        <f>SUM(H31:H54)</f>
        <v>25451327</v>
      </c>
      <c r="I55" s="28">
        <f>SUM(I31:I54)</f>
        <v>25739245</v>
      </c>
      <c r="J55" s="30">
        <f>IF(OR(H55=0,I55=0),"　　－　　",ROUND(H55/I55*100,1))</f>
        <v>98.9</v>
      </c>
      <c r="K55" s="28">
        <f>SUM(K31:K54)</f>
        <v>60043824</v>
      </c>
      <c r="L55" s="28">
        <f>SUM(L31:L54)</f>
        <v>57720817</v>
      </c>
      <c r="M55" s="30">
        <f>IF(OR(K55=0,L55=0),"　　－　　",ROUND(K55/L55*100,1))</f>
        <v>104</v>
      </c>
    </row>
    <row r="56" spans="1:15" ht="15.75" customHeight="1">
      <c r="A56" s="4" t="s">
        <v>35</v>
      </c>
      <c r="B56" s="28">
        <f>B30+B55</f>
        <v>286129371</v>
      </c>
      <c r="C56" s="28">
        <f>C30+C55</f>
        <v>260210827</v>
      </c>
      <c r="D56" s="29">
        <f>IF(OR(B56=0,C56=0),"　　－　　",ROUND(B56/C56*100,1))</f>
        <v>110</v>
      </c>
      <c r="E56" s="28">
        <f>E30+E55</f>
        <v>3089856</v>
      </c>
      <c r="F56" s="28">
        <f>F30+F55</f>
        <v>2890653</v>
      </c>
      <c r="G56" s="29">
        <f>IF(OR(E56=0,F56=0),"　　－　　",ROUND(E56/F56*100,1))</f>
        <v>106.9</v>
      </c>
      <c r="H56" s="28">
        <f>H30+H55</f>
        <v>331632509</v>
      </c>
      <c r="I56" s="28">
        <f>I30+I55</f>
        <v>325826229</v>
      </c>
      <c r="J56" s="29">
        <f>IF(OR(H56=0,I56=0),"　　－　　",ROUND(H56/I56*100,1))</f>
        <v>101.8</v>
      </c>
      <c r="K56" s="28">
        <f>K30+K55</f>
        <v>620851736</v>
      </c>
      <c r="L56" s="28">
        <f>L30+L55</f>
        <v>588927709</v>
      </c>
      <c r="M56" s="30">
        <f>IF(OR(K56=0,L56=0),"　　－　　",ROUND(K56/L56*100,1))</f>
        <v>105.4</v>
      </c>
      <c r="N56" s="25"/>
      <c r="O56" s="26"/>
    </row>
    <row r="57" spans="1:6" ht="15" customHeight="1">
      <c r="A57" s="8" t="s">
        <v>63</v>
      </c>
      <c r="E57" s="26"/>
      <c r="F57" s="32"/>
    </row>
  </sheetData>
  <sheetProtection password="8815" sheet="1" objects="1" scenarios="1"/>
  <mergeCells count="5">
    <mergeCell ref="A1:K1"/>
    <mergeCell ref="B2:D2"/>
    <mergeCell ref="E2:G2"/>
    <mergeCell ref="H2:J2"/>
    <mergeCell ref="K2:M2"/>
  </mergeCells>
  <printOptions horizontalCentered="1"/>
  <pageMargins left="0.5905511811023623" right="0.5905511811023623" top="0" bottom="0" header="0.5118110236220472" footer="0"/>
  <pageSetup horizontalDpi="400" verticalDpi="4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9"/>
  <sheetViews>
    <sheetView workbookViewId="0" topLeftCell="A1">
      <selection activeCell="J4" sqref="J4"/>
    </sheetView>
  </sheetViews>
  <sheetFormatPr defaultColWidth="13.00390625" defaultRowHeight="13.5"/>
  <cols>
    <col min="1" max="1" width="3.625" style="2" customWidth="1"/>
    <col min="2" max="2" width="5.50390625" style="2" customWidth="1"/>
    <col min="3" max="3" width="14.37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6384" width="10.625" style="2" customWidth="1"/>
  </cols>
  <sheetData>
    <row r="2" spans="2:11" ht="18.75">
      <c r="B2" s="2" t="s">
        <v>57</v>
      </c>
      <c r="F2" s="64"/>
      <c r="G2" s="64"/>
      <c r="H2" s="33"/>
      <c r="I2" s="33"/>
      <c r="J2" s="33"/>
      <c r="K2" s="33"/>
    </row>
    <row r="3" spans="2:11" ht="13.5" customHeight="1" thickBot="1">
      <c r="B3" s="33"/>
      <c r="C3" s="33"/>
      <c r="D3" s="33"/>
      <c r="E3" s="35"/>
      <c r="F3" s="34"/>
      <c r="G3" s="34"/>
      <c r="H3" s="33"/>
      <c r="I3" s="33"/>
      <c r="J3" s="33"/>
      <c r="K3" s="33"/>
    </row>
    <row r="4" spans="2:11" ht="13.5">
      <c r="B4" s="36"/>
      <c r="C4" s="37"/>
      <c r="D4" s="38" t="s">
        <v>2</v>
      </c>
      <c r="E4" s="39"/>
      <c r="F4" s="40" t="s">
        <v>38</v>
      </c>
      <c r="G4" s="39"/>
      <c r="H4" s="60" t="s">
        <v>3</v>
      </c>
      <c r="I4" s="39"/>
      <c r="J4" s="60" t="s">
        <v>39</v>
      </c>
      <c r="K4" s="39"/>
    </row>
    <row r="5" spans="2:11" ht="28.5" thickBot="1">
      <c r="B5" s="41"/>
      <c r="C5" s="42" t="s">
        <v>40</v>
      </c>
      <c r="D5" s="55" t="s">
        <v>41</v>
      </c>
      <c r="E5" s="59" t="s">
        <v>42</v>
      </c>
      <c r="F5" s="55" t="s">
        <v>41</v>
      </c>
      <c r="G5" s="59" t="s">
        <v>42</v>
      </c>
      <c r="H5" s="55" t="s">
        <v>41</v>
      </c>
      <c r="I5" s="59" t="s">
        <v>42</v>
      </c>
      <c r="J5" s="55" t="s">
        <v>41</v>
      </c>
      <c r="K5" s="59" t="s">
        <v>42</v>
      </c>
    </row>
    <row r="6" spans="2:11" ht="13.5">
      <c r="B6" s="43">
        <v>1</v>
      </c>
      <c r="C6" s="44" t="s">
        <v>43</v>
      </c>
      <c r="D6" s="56">
        <v>700912.0101343439</v>
      </c>
      <c r="E6" s="45">
        <v>95.11463183983531</v>
      </c>
      <c r="F6" s="61">
        <v>7415.4832634543145</v>
      </c>
      <c r="G6" s="45">
        <v>179.4647450013145</v>
      </c>
      <c r="H6" s="56">
        <v>3159455.5066022016</v>
      </c>
      <c r="I6" s="45">
        <v>108.21272051649878</v>
      </c>
      <c r="J6" s="56">
        <v>3867783</v>
      </c>
      <c r="K6" s="45">
        <v>105.65646174136425</v>
      </c>
    </row>
    <row r="7" spans="2:11" ht="13.5">
      <c r="B7" s="46">
        <v>2</v>
      </c>
      <c r="C7" s="47" t="s">
        <v>44</v>
      </c>
      <c r="D7" s="57">
        <v>1049903.3892588182</v>
      </c>
      <c r="E7" s="48">
        <v>108.85151349157817</v>
      </c>
      <c r="F7" s="62">
        <v>23161.84884326133</v>
      </c>
      <c r="G7" s="48">
        <v>73.24599596249868</v>
      </c>
      <c r="H7" s="57">
        <v>3378036.7618979206</v>
      </c>
      <c r="I7" s="48">
        <v>96.76011309997801</v>
      </c>
      <c r="J7" s="57">
        <v>4451102</v>
      </c>
      <c r="K7" s="48">
        <v>99.19341180078159</v>
      </c>
    </row>
    <row r="8" spans="2:11" ht="13.5">
      <c r="B8" s="46">
        <v>3</v>
      </c>
      <c r="C8" s="49" t="s">
        <v>45</v>
      </c>
      <c r="D8" s="57">
        <v>1942862.224464882</v>
      </c>
      <c r="E8" s="48">
        <v>112.36352766308077</v>
      </c>
      <c r="F8" s="62">
        <v>1082</v>
      </c>
      <c r="G8" s="48">
        <v>93.43696027633851</v>
      </c>
      <c r="H8" s="57">
        <v>3114087.775535118</v>
      </c>
      <c r="I8" s="48">
        <v>97.18147898706377</v>
      </c>
      <c r="J8" s="57">
        <v>5058032</v>
      </c>
      <c r="K8" s="48">
        <v>104.5</v>
      </c>
    </row>
    <row r="9" spans="2:11" ht="13.5">
      <c r="B9" s="46">
        <v>4</v>
      </c>
      <c r="C9" s="47" t="s">
        <v>46</v>
      </c>
      <c r="D9" s="57">
        <v>17281211.527169783</v>
      </c>
      <c r="E9" s="48">
        <v>109.91913035443484</v>
      </c>
      <c r="F9" s="62">
        <v>562466</v>
      </c>
      <c r="G9" s="48">
        <v>1181.1301736628798</v>
      </c>
      <c r="H9" s="57">
        <v>26763006.472830217</v>
      </c>
      <c r="I9" s="48">
        <v>101.95206390053424</v>
      </c>
      <c r="J9" s="57">
        <v>44606684</v>
      </c>
      <c r="K9" s="48">
        <v>105.95596639215421</v>
      </c>
    </row>
    <row r="10" spans="2:11" ht="13.5">
      <c r="B10" s="46">
        <v>5</v>
      </c>
      <c r="C10" s="49" t="s">
        <v>47</v>
      </c>
      <c r="D10" s="57">
        <v>5197626.063104629</v>
      </c>
      <c r="E10" s="48">
        <v>105.36957358649526</v>
      </c>
      <c r="F10" s="62">
        <v>67750</v>
      </c>
      <c r="G10" s="48">
        <v>47.263924545150125</v>
      </c>
      <c r="H10" s="57">
        <v>8239822.936895371</v>
      </c>
      <c r="I10" s="48">
        <v>98.14566141429768</v>
      </c>
      <c r="J10" s="57">
        <v>13505199</v>
      </c>
      <c r="K10" s="48">
        <v>100.2</v>
      </c>
    </row>
    <row r="11" spans="2:11" ht="13.5">
      <c r="B11" s="46">
        <v>6</v>
      </c>
      <c r="C11" s="49" t="s">
        <v>48</v>
      </c>
      <c r="D11" s="57">
        <v>11178786.357833443</v>
      </c>
      <c r="E11" s="48">
        <v>132.01464330960854</v>
      </c>
      <c r="F11" s="62">
        <v>259330</v>
      </c>
      <c r="G11" s="48">
        <v>122.27586922286243</v>
      </c>
      <c r="H11" s="57">
        <v>15664789.642166557</v>
      </c>
      <c r="I11" s="48">
        <v>109.66142991589074</v>
      </c>
      <c r="J11" s="57">
        <v>27102906</v>
      </c>
      <c r="K11" s="48">
        <v>118</v>
      </c>
    </row>
    <row r="12" spans="2:11" ht="13.5">
      <c r="B12" s="46">
        <v>7</v>
      </c>
      <c r="C12" s="49" t="s">
        <v>49</v>
      </c>
      <c r="D12" s="57">
        <v>2941998.7534087566</v>
      </c>
      <c r="E12" s="48">
        <v>113.3477953852204</v>
      </c>
      <c r="F12" s="62">
        <v>15917</v>
      </c>
      <c r="G12" s="48">
        <v>198.83822610868208</v>
      </c>
      <c r="H12" s="57">
        <v>4810010.246591244</v>
      </c>
      <c r="I12" s="48">
        <v>96.68218582246374</v>
      </c>
      <c r="J12" s="57">
        <v>7767926</v>
      </c>
      <c r="K12" s="48">
        <v>102.5</v>
      </c>
    </row>
    <row r="13" spans="2:11" ht="13.5">
      <c r="B13" s="46">
        <v>8</v>
      </c>
      <c r="C13" s="47" t="s">
        <v>50</v>
      </c>
      <c r="D13" s="57">
        <v>3606424.5208916706</v>
      </c>
      <c r="E13" s="48">
        <v>137.61490552226022</v>
      </c>
      <c r="F13" s="62">
        <v>47324</v>
      </c>
      <c r="G13" s="48">
        <v>124.41897150068357</v>
      </c>
      <c r="H13" s="57">
        <v>6106472.479108329</v>
      </c>
      <c r="I13" s="48">
        <v>92.30309281437896</v>
      </c>
      <c r="J13" s="57">
        <v>9760221</v>
      </c>
      <c r="K13" s="48">
        <v>105.2385848102972</v>
      </c>
    </row>
    <row r="14" spans="2:11" ht="13.5">
      <c r="B14" s="46">
        <v>9</v>
      </c>
      <c r="C14" s="49" t="s">
        <v>51</v>
      </c>
      <c r="D14" s="57">
        <v>1357347.1696583705</v>
      </c>
      <c r="E14" s="48">
        <v>117.89961176540535</v>
      </c>
      <c r="F14" s="62">
        <v>280</v>
      </c>
      <c r="G14" s="48">
        <v>58.333333333333336</v>
      </c>
      <c r="H14" s="57">
        <v>1844568.8303416295</v>
      </c>
      <c r="I14" s="48">
        <v>105.06518230462902</v>
      </c>
      <c r="J14" s="57">
        <v>3202196</v>
      </c>
      <c r="K14" s="48">
        <v>111.1</v>
      </c>
    </row>
    <row r="15" spans="2:11" ht="13.5">
      <c r="B15" s="46">
        <v>10</v>
      </c>
      <c r="C15" s="49" t="s">
        <v>52</v>
      </c>
      <c r="D15" s="57">
        <v>1880706.389920766</v>
      </c>
      <c r="E15" s="48">
        <v>120.07772912593713</v>
      </c>
      <c r="F15" s="62">
        <v>134</v>
      </c>
      <c r="G15" s="48">
        <v>31.01851851851852</v>
      </c>
      <c r="H15" s="57">
        <v>2417154.610079234</v>
      </c>
      <c r="I15" s="48">
        <v>105.12763052949381</v>
      </c>
      <c r="J15" s="57">
        <v>4297995</v>
      </c>
      <c r="K15" s="48">
        <v>111.17357842247146</v>
      </c>
    </row>
    <row r="16" spans="2:11" ht="13.5">
      <c r="B16" s="46">
        <v>11</v>
      </c>
      <c r="C16" s="49" t="s">
        <v>53</v>
      </c>
      <c r="D16" s="57">
        <v>3985467.4624432973</v>
      </c>
      <c r="E16" s="48">
        <v>154.39653515562654</v>
      </c>
      <c r="F16" s="62">
        <v>50067</v>
      </c>
      <c r="G16" s="48">
        <v>96.74782608695652</v>
      </c>
      <c r="H16" s="57">
        <v>3335494.5375567027</v>
      </c>
      <c r="I16" s="48">
        <v>106.86793916084618</v>
      </c>
      <c r="J16" s="57">
        <v>7371029</v>
      </c>
      <c r="K16" s="48">
        <v>128.1</v>
      </c>
    </row>
    <row r="17" spans="2:11" ht="13.5">
      <c r="B17" s="46">
        <v>12</v>
      </c>
      <c r="C17" s="47" t="s">
        <v>37</v>
      </c>
      <c r="D17" s="57">
        <v>760911</v>
      </c>
      <c r="E17" s="48">
        <v>180.90850621820752</v>
      </c>
      <c r="F17" s="62">
        <v>0</v>
      </c>
      <c r="G17" s="50" t="s">
        <v>55</v>
      </c>
      <c r="H17" s="57">
        <v>7548917</v>
      </c>
      <c r="I17" s="48">
        <v>125.63561246650168</v>
      </c>
      <c r="J17" s="57">
        <v>8309828</v>
      </c>
      <c r="K17" s="48">
        <v>129.2516346548381</v>
      </c>
    </row>
    <row r="18" spans="2:11" ht="15" thickBot="1">
      <c r="B18" s="51">
        <v>13</v>
      </c>
      <c r="C18" s="52" t="s">
        <v>56</v>
      </c>
      <c r="D18" s="58">
        <v>81619.15116069699</v>
      </c>
      <c r="E18" s="53">
        <v>139.61727312113965</v>
      </c>
      <c r="F18" s="63">
        <v>0</v>
      </c>
      <c r="G18" s="54" t="s">
        <v>55</v>
      </c>
      <c r="H18" s="58">
        <v>87084604.64844383</v>
      </c>
      <c r="I18" s="53">
        <v>103.6809621212225</v>
      </c>
      <c r="J18" s="58">
        <v>87166223.79960454</v>
      </c>
      <c r="K18" s="53">
        <v>103.61162022025239</v>
      </c>
    </row>
    <row r="19" ht="13.5">
      <c r="B19" s="8" t="s">
        <v>54</v>
      </c>
    </row>
  </sheetData>
  <sheetProtection password="8815" sheet="1" objects="1" scenarios="1"/>
  <printOptions/>
  <pageMargins left="0.75" right="0.75" top="1" bottom="1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石原 義郎</cp:lastModifiedBy>
  <cp:lastPrinted>2006-10-11T08:44:02Z</cp:lastPrinted>
  <dcterms:created xsi:type="dcterms:W3CDTF">2006-10-10T05:12:33Z</dcterms:created>
  <dcterms:modified xsi:type="dcterms:W3CDTF">2006-10-10T05:19:27Z</dcterms:modified>
  <cp:category/>
  <cp:version/>
  <cp:contentType/>
  <cp:contentStatus/>
</cp:coreProperties>
</file>