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60" windowWidth="15900" windowHeight="11040" activeTab="0"/>
  </bookViews>
  <sheets>
    <sheet name="住所地別" sheetId="1" r:id="rId1"/>
    <sheet name="港別" sheetId="2" r:id="rId2"/>
    <sheet name="年齢別・性別" sheetId="3" r:id="rId3"/>
    <sheet name="月別" sheetId="4" r:id="rId4"/>
    <sheet name="年別推移" sheetId="5" r:id="rId5"/>
  </sheets>
  <definedNames/>
  <calcPr fullCalcOnLoad="1"/>
</workbook>
</file>

<file path=xl/sharedStrings.xml><?xml version="1.0" encoding="utf-8"?>
<sst xmlns="http://schemas.openxmlformats.org/spreadsheetml/2006/main" count="169" uniqueCount="129">
  <si>
    <t>2003年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</si>
  <si>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</si>
  <si>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</si>
  <si>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</si>
  <si>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</si>
  <si>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</si>
  <si>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</si>
  <si>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</si>
  <si>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</si>
  <si>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</si>
  <si>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</si>
  <si>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</si>
  <si>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</si>
  <si>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</si>
  <si>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</si>
  <si>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</si>
  <si>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</si>
  <si>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</si>
  <si>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</si>
  <si>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</si>
  <si>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</si>
  <si>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</si>
  <si>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</si>
  <si>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</si>
  <si>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</si>
  <si>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</si>
  <si>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</si>
  <si>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</si>
  <si>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</si>
  <si>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</si>
  <si>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</si>
  <si>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</si>
  <si>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</si>
  <si>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</si>
  <si>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</si>
  <si>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</si>
  <si>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</si>
  <si>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</si>
  <si>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</si>
  <si>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</si>
  <si>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</si>
  <si>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</si>
  <si>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</si>
  <si>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</si>
  <si>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</si>
  <si>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</si>
  <si>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</si>
  <si>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</si>
  <si>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1999年</t>
  </si>
  <si>
    <t>70才以上</t>
  </si>
  <si>
    <t>総計</t>
  </si>
  <si>
    <t>海港小計</t>
  </si>
  <si>
    <t>0〜4才</t>
  </si>
  <si>
    <t>5〜9才</t>
  </si>
  <si>
    <t>10〜14才</t>
  </si>
  <si>
    <t>15〜19才</t>
  </si>
  <si>
    <t>20〜24才</t>
  </si>
  <si>
    <t>25〜29才</t>
  </si>
  <si>
    <t>30〜34才</t>
  </si>
  <si>
    <t>35〜39才</t>
  </si>
  <si>
    <t>40〜44才</t>
  </si>
  <si>
    <t>45〜49才</t>
  </si>
  <si>
    <t>50〜54才</t>
  </si>
  <si>
    <t>55〜59才</t>
  </si>
  <si>
    <t>60〜64才</t>
  </si>
  <si>
    <t>65〜69才</t>
  </si>
  <si>
    <t>不詳</t>
  </si>
  <si>
    <t>男性</t>
  </si>
  <si>
    <t>女性</t>
  </si>
  <si>
    <t>成田</t>
  </si>
  <si>
    <t>関空</t>
  </si>
  <si>
    <t>新千歳</t>
  </si>
  <si>
    <t>仙台</t>
  </si>
  <si>
    <t>羽田</t>
  </si>
  <si>
    <t>名古屋</t>
  </si>
  <si>
    <t>福岡</t>
  </si>
  <si>
    <t>那覇</t>
  </si>
  <si>
    <t>2001年</t>
  </si>
  <si>
    <t>2000年</t>
  </si>
  <si>
    <t>前年比</t>
  </si>
  <si>
    <t>総数</t>
  </si>
  <si>
    <t>構成比</t>
  </si>
  <si>
    <t>空港別・日本人出国者数</t>
  </si>
  <si>
    <t>2002年</t>
  </si>
  <si>
    <t>その他</t>
  </si>
  <si>
    <t>空港小計</t>
  </si>
  <si>
    <t>年齢別・性別　日本人出国者数</t>
  </si>
  <si>
    <t>月別・日本人出国者数</t>
  </si>
  <si>
    <t>１月</t>
  </si>
  <si>
    <t>２月</t>
  </si>
  <si>
    <t>３月</t>
  </si>
  <si>
    <t>４月</t>
  </si>
  <si>
    <t>５月</t>
  </si>
  <si>
    <t>６月</t>
  </si>
  <si>
    <t>小計</t>
  </si>
  <si>
    <t>７月</t>
  </si>
  <si>
    <t>８月</t>
  </si>
  <si>
    <t>９月</t>
  </si>
  <si>
    <t>10月</t>
  </si>
  <si>
    <t>11月</t>
  </si>
  <si>
    <t>12月</t>
  </si>
  <si>
    <t>合計</t>
  </si>
  <si>
    <t>日本人出国者数・外国人入国者数の推移</t>
  </si>
  <si>
    <t>日本人出国者数</t>
  </si>
  <si>
    <t>外国人入国者数</t>
  </si>
  <si>
    <t>1980年</t>
  </si>
  <si>
    <t>（前年比）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</si>
  <si>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</si>
  <si>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</si>
  <si>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</si>
  <si>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</si>
  <si>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</si>
  <si>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</si>
  <si>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</si>
  <si>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</si>
  <si>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</si>
  <si>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</si>
  <si>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</si>
  <si>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</si>
  <si>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</si>
  <si>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</si>
  <si>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</si>
  <si>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</si>
  <si>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</si>
  <si>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</si>
  <si>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</si>
  <si>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2001年</t>
  </si>
  <si>
    <t>年別・住所地別　日本人出国者数</t>
  </si>
  <si>
    <t>住所地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</si>
</sst>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15" applyNumberFormat="1" applyBorder="1" applyAlignment="1">
      <alignment/>
    </xf>
    <xf numFmtId="176" fontId="0" fillId="0" borderId="9" xfId="15" applyNumberFormat="1" applyBorder="1" applyAlignment="1">
      <alignment/>
    </xf>
    <xf numFmtId="176" fontId="0" fillId="0" borderId="4" xfId="15" applyNumberFormat="1" applyBorder="1" applyAlignment="1">
      <alignment/>
    </xf>
    <xf numFmtId="0" fontId="0" fillId="0" borderId="19" xfId="0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6" fontId="0" fillId="0" borderId="6" xfId="15" applyNumberFormat="1" applyBorder="1" applyAlignment="1">
      <alignment/>
    </xf>
    <xf numFmtId="3" fontId="0" fillId="0" borderId="5" xfId="0" applyNumberFormat="1" applyBorder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1" xfId="0" applyNumberFormat="1" applyBorder="1" applyAlignment="1">
      <alignment/>
    </xf>
    <xf numFmtId="176" fontId="0" fillId="0" borderId="22" xfId="15" applyNumberFormat="1" applyBorder="1" applyAlignment="1">
      <alignment horizontal="center"/>
    </xf>
    <xf numFmtId="176" fontId="0" fillId="0" borderId="23" xfId="15" applyNumberFormat="1" applyBorder="1" applyAlignment="1">
      <alignment/>
    </xf>
    <xf numFmtId="176" fontId="0" fillId="0" borderId="24" xfId="15" applyNumberFormat="1" applyBorder="1" applyAlignment="1">
      <alignment/>
    </xf>
    <xf numFmtId="176" fontId="0" fillId="0" borderId="25" xfId="15" applyNumberFormat="1" applyBorder="1" applyAlignment="1">
      <alignment/>
    </xf>
    <xf numFmtId="176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76" fontId="0" fillId="0" borderId="35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39" xfId="0" applyNumberFormat="1" applyBorder="1" applyAlignment="1">
      <alignment/>
    </xf>
    <xf numFmtId="176" fontId="0" fillId="0" borderId="33" xfId="15" applyNumberFormat="1" applyBorder="1" applyAlignment="1">
      <alignment/>
    </xf>
    <xf numFmtId="176" fontId="0" fillId="0" borderId="35" xfId="15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6" xfId="0" applyNumberFormat="1" applyBorder="1" applyAlignment="1">
      <alignment horizontal="center"/>
    </xf>
    <xf numFmtId="178" fontId="0" fillId="0" borderId="40" xfId="0" applyNumberFormat="1" applyBorder="1" applyAlignment="1">
      <alignment/>
    </xf>
    <xf numFmtId="178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6" xfId="0" applyNumberFormat="1" applyFill="1" applyBorder="1" applyAlignment="1">
      <alignment horizontal="center"/>
    </xf>
    <xf numFmtId="176" fontId="0" fillId="0" borderId="5" xfId="15" applyNumberFormat="1" applyFill="1" applyBorder="1" applyAlignment="1">
      <alignment horizontal="center"/>
    </xf>
    <xf numFmtId="176" fontId="0" fillId="0" borderId="20" xfId="15" applyNumberFormat="1" applyFill="1" applyBorder="1" applyAlignment="1">
      <alignment horizontal="center"/>
    </xf>
    <xf numFmtId="176" fontId="0" fillId="0" borderId="32" xfId="15" applyNumberFormat="1" applyBorder="1" applyAlignment="1">
      <alignment/>
    </xf>
    <xf numFmtId="176" fontId="0" fillId="0" borderId="49" xfId="15" applyNumberFormat="1" applyBorder="1" applyAlignment="1">
      <alignment/>
    </xf>
    <xf numFmtId="176" fontId="0" fillId="0" borderId="15" xfId="15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176" fontId="0" fillId="0" borderId="52" xfId="15" applyNumberFormat="1" applyBorder="1" applyAlignment="1">
      <alignment/>
    </xf>
    <xf numFmtId="177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178" fontId="0" fillId="0" borderId="55" xfId="0" applyNumberFormat="1" applyBorder="1" applyAlignment="1">
      <alignment/>
    </xf>
    <xf numFmtId="176" fontId="0" fillId="0" borderId="14" xfId="15" applyNumberFormat="1" applyBorder="1" applyAlignment="1">
      <alignment/>
    </xf>
    <xf numFmtId="176" fontId="0" fillId="0" borderId="17" xfId="15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Border="1" applyAlignment="1">
      <alignment horizontal="center"/>
    </xf>
    <xf numFmtId="176" fontId="0" fillId="0" borderId="26" xfId="15" applyNumberFormat="1" applyBorder="1" applyAlignment="1">
      <alignment/>
    </xf>
    <xf numFmtId="176" fontId="0" fillId="0" borderId="40" xfId="15" applyNumberFormat="1" applyBorder="1" applyAlignment="1">
      <alignment/>
    </xf>
    <xf numFmtId="0" fontId="0" fillId="0" borderId="56" xfId="0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176" fontId="0" fillId="0" borderId="58" xfId="15" applyNumberFormat="1" applyBorder="1" applyAlignment="1">
      <alignment/>
    </xf>
    <xf numFmtId="3" fontId="0" fillId="0" borderId="59" xfId="0" applyNumberFormat="1" applyBorder="1" applyAlignment="1">
      <alignment/>
    </xf>
    <xf numFmtId="176" fontId="0" fillId="0" borderId="60" xfId="15" applyNumberFormat="1" applyBorder="1" applyAlignment="1">
      <alignment/>
    </xf>
    <xf numFmtId="3" fontId="0" fillId="0" borderId="61" xfId="0" applyNumberFormat="1" applyBorder="1" applyAlignment="1">
      <alignment/>
    </xf>
    <xf numFmtId="176" fontId="0" fillId="0" borderId="62" xfId="15" applyNumberFormat="1" applyBorder="1" applyAlignment="1">
      <alignment/>
    </xf>
    <xf numFmtId="3" fontId="0" fillId="0" borderId="63" xfId="0" applyNumberFormat="1" applyBorder="1" applyAlignment="1">
      <alignment/>
    </xf>
    <xf numFmtId="176" fontId="0" fillId="0" borderId="57" xfId="15" applyNumberFormat="1" applyBorder="1" applyAlignment="1">
      <alignment/>
    </xf>
    <xf numFmtId="0" fontId="0" fillId="0" borderId="64" xfId="0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176" fontId="0" fillId="0" borderId="66" xfId="15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176" fontId="0" fillId="0" borderId="68" xfId="15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176" fontId="0" fillId="0" borderId="70" xfId="15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176" fontId="0" fillId="0" borderId="65" xfId="15" applyNumberForma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28" xfId="15" applyNumberFormat="1" applyBorder="1" applyAlignment="1">
      <alignment/>
    </xf>
    <xf numFmtId="3" fontId="0" fillId="0" borderId="72" xfId="0" applyNumberFormat="1" applyBorder="1" applyAlignment="1">
      <alignment/>
    </xf>
    <xf numFmtId="176" fontId="0" fillId="0" borderId="73" xfId="15" applyNumberFormat="1" applyBorder="1" applyAlignment="1">
      <alignment/>
    </xf>
    <xf numFmtId="3" fontId="0" fillId="0" borderId="37" xfId="0" applyNumberFormat="1" applyBorder="1" applyAlignment="1">
      <alignment/>
    </xf>
    <xf numFmtId="176" fontId="0" fillId="0" borderId="74" xfId="15" applyNumberFormat="1" applyBorder="1" applyAlignment="1">
      <alignment/>
    </xf>
    <xf numFmtId="3" fontId="0" fillId="0" borderId="38" xfId="0" applyNumberFormat="1" applyBorder="1" applyAlignment="1">
      <alignment/>
    </xf>
    <xf numFmtId="176" fontId="0" fillId="0" borderId="27" xfId="15" applyNumberFormat="1" applyBorder="1" applyAlignment="1">
      <alignment/>
    </xf>
    <xf numFmtId="0" fontId="0" fillId="0" borderId="21" xfId="0" applyBorder="1" applyAlignment="1">
      <alignment horizontal="center"/>
    </xf>
    <xf numFmtId="3" fontId="0" fillId="0" borderId="75" xfId="0" applyNumberFormat="1" applyBorder="1" applyAlignment="1">
      <alignment/>
    </xf>
    <xf numFmtId="176" fontId="0" fillId="0" borderId="76" xfId="15" applyNumberFormat="1" applyBorder="1" applyAlignment="1">
      <alignment/>
    </xf>
    <xf numFmtId="3" fontId="0" fillId="0" borderId="77" xfId="0" applyNumberFormat="1" applyBorder="1" applyAlignment="1">
      <alignment/>
    </xf>
    <xf numFmtId="176" fontId="0" fillId="0" borderId="78" xfId="15" applyNumberFormat="1" applyBorder="1" applyAlignment="1">
      <alignment/>
    </xf>
    <xf numFmtId="3" fontId="0" fillId="0" borderId="79" xfId="0" applyNumberFormat="1" applyBorder="1" applyAlignment="1">
      <alignment/>
    </xf>
    <xf numFmtId="176" fontId="0" fillId="0" borderId="80" xfId="15" applyNumberFormat="1" applyBorder="1" applyAlignment="1">
      <alignment/>
    </xf>
    <xf numFmtId="3" fontId="0" fillId="0" borderId="81" xfId="0" applyNumberFormat="1" applyBorder="1" applyAlignment="1">
      <alignment/>
    </xf>
    <xf numFmtId="176" fontId="0" fillId="0" borderId="75" xfId="15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1" fillId="0" borderId="82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Fill="1" applyBorder="1" applyAlignment="1">
      <alignment/>
    </xf>
    <xf numFmtId="176" fontId="0" fillId="0" borderId="86" xfId="15" applyNumberFormat="1" applyBorder="1" applyAlignment="1">
      <alignment horizontal="center"/>
    </xf>
    <xf numFmtId="176" fontId="0" fillId="0" borderId="87" xfId="15" applyNumberFormat="1" applyBorder="1" applyAlignment="1">
      <alignment/>
    </xf>
    <xf numFmtId="176" fontId="0" fillId="0" borderId="88" xfId="15" applyNumberFormat="1" applyBorder="1" applyAlignment="1">
      <alignment/>
    </xf>
    <xf numFmtId="176" fontId="0" fillId="0" borderId="89" xfId="15" applyNumberFormat="1" applyBorder="1" applyAlignment="1">
      <alignment/>
    </xf>
    <xf numFmtId="0" fontId="0" fillId="0" borderId="46" xfId="0" applyBorder="1" applyAlignment="1">
      <alignment horizontal="center"/>
    </xf>
    <xf numFmtId="176" fontId="0" fillId="0" borderId="90" xfId="15" applyNumberFormat="1" applyBorder="1" applyAlignment="1">
      <alignment horizontal="center"/>
    </xf>
    <xf numFmtId="176" fontId="0" fillId="0" borderId="91" xfId="15" applyNumberFormat="1" applyBorder="1" applyAlignment="1">
      <alignment/>
    </xf>
    <xf numFmtId="3" fontId="0" fillId="0" borderId="92" xfId="0" applyNumberFormat="1" applyBorder="1" applyAlignment="1">
      <alignment/>
    </xf>
    <xf numFmtId="176" fontId="0" fillId="0" borderId="93" xfId="15" applyNumberFormat="1" applyBorder="1" applyAlignment="1">
      <alignment/>
    </xf>
    <xf numFmtId="176" fontId="0" fillId="0" borderId="94" xfId="15" applyNumberFormat="1" applyBorder="1" applyAlignment="1">
      <alignment/>
    </xf>
    <xf numFmtId="3" fontId="0" fillId="0" borderId="95" xfId="15" applyNumberFormat="1" applyFont="1" applyFill="1" applyBorder="1" applyAlignment="1">
      <alignment horizontal="center"/>
    </xf>
    <xf numFmtId="176" fontId="0" fillId="0" borderId="96" xfId="15" applyNumberFormat="1" applyFont="1" applyFill="1" applyBorder="1" applyAlignment="1">
      <alignment horizontal="center"/>
    </xf>
    <xf numFmtId="3" fontId="0" fillId="0" borderId="97" xfId="0" applyNumberFormat="1" applyBorder="1" applyAlignment="1">
      <alignment/>
    </xf>
    <xf numFmtId="176" fontId="0" fillId="0" borderId="98" xfId="15" applyNumberFormat="1" applyBorder="1" applyAlignment="1">
      <alignment/>
    </xf>
    <xf numFmtId="3" fontId="0" fillId="0" borderId="46" xfId="15" applyNumberFormat="1" applyFont="1" applyFill="1" applyBorder="1" applyAlignment="1">
      <alignment horizontal="center"/>
    </xf>
    <xf numFmtId="3" fontId="0" fillId="0" borderId="55" xfId="0" applyNumberFormat="1" applyBorder="1" applyAlignment="1">
      <alignment/>
    </xf>
    <xf numFmtId="176" fontId="0" fillId="0" borderId="90" xfId="15" applyNumberFormat="1" applyFont="1" applyFill="1" applyBorder="1" applyAlignment="1">
      <alignment horizontal="center"/>
    </xf>
    <xf numFmtId="176" fontId="0" fillId="0" borderId="99" xfId="15" applyNumberFormat="1" applyBorder="1" applyAlignment="1">
      <alignment/>
    </xf>
    <xf numFmtId="3" fontId="0" fillId="0" borderId="100" xfId="15" applyNumberFormat="1" applyFont="1" applyFill="1" applyBorder="1" applyAlignment="1">
      <alignment horizontal="center"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64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176" fontId="0" fillId="0" borderId="58" xfId="0" applyNumberFormat="1" applyBorder="1" applyAlignment="1">
      <alignment/>
    </xf>
    <xf numFmtId="0" fontId="0" fillId="0" borderId="65" xfId="0" applyBorder="1" applyAlignment="1">
      <alignment horizontal="center"/>
    </xf>
    <xf numFmtId="177" fontId="0" fillId="0" borderId="66" xfId="0" applyNumberFormat="1" applyBorder="1" applyAlignment="1">
      <alignment horizontal="center"/>
    </xf>
    <xf numFmtId="176" fontId="0" fillId="0" borderId="30" xfId="15" applyNumberFormat="1" applyBorder="1" applyAlignment="1">
      <alignment/>
    </xf>
    <xf numFmtId="0" fontId="0" fillId="0" borderId="71" xfId="0" applyBorder="1" applyAlignment="1">
      <alignment horizontal="center"/>
    </xf>
    <xf numFmtId="3" fontId="0" fillId="0" borderId="104" xfId="0" applyNumberFormat="1" applyBorder="1" applyAlignment="1">
      <alignment/>
    </xf>
    <xf numFmtId="0" fontId="0" fillId="0" borderId="10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9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12" xfId="0" applyNumberFormat="1" applyBorder="1" applyAlignment="1">
      <alignment/>
    </xf>
    <xf numFmtId="176" fontId="0" fillId="0" borderId="104" xfId="0" applyNumberForma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176" fontId="0" fillId="0" borderId="114" xfId="0" applyNumberFormat="1" applyBorder="1" applyAlignment="1">
      <alignment/>
    </xf>
    <xf numFmtId="3" fontId="0" fillId="0" borderId="111" xfId="0" applyNumberFormat="1" applyFill="1" applyBorder="1" applyAlignment="1">
      <alignment/>
    </xf>
    <xf numFmtId="176" fontId="0" fillId="0" borderId="115" xfId="0" applyNumberFormat="1" applyBorder="1" applyAlignment="1">
      <alignment/>
    </xf>
    <xf numFmtId="3" fontId="0" fillId="0" borderId="116" xfId="0" applyNumberFormat="1" applyFill="1" applyBorder="1" applyAlignment="1">
      <alignment/>
    </xf>
    <xf numFmtId="176" fontId="0" fillId="0" borderId="117" xfId="0" applyNumberFormat="1" applyBorder="1" applyAlignment="1">
      <alignment/>
    </xf>
    <xf numFmtId="3" fontId="0" fillId="0" borderId="116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L60" sqref="L60"/>
    </sheetView>
  </sheetViews>
  <sheetFormatPr defaultColWidth="11.19921875" defaultRowHeight="15"/>
  <cols>
    <col min="1" max="1" width="2.5" style="0" customWidth="1"/>
    <col min="2" max="2" width="5.5" style="16" customWidth="1"/>
    <col min="3" max="4" width="9.59765625" style="1" customWidth="1"/>
    <col min="5" max="5" width="6.3984375" style="31" customWidth="1"/>
    <col min="6" max="6" width="9.59765625" style="1" customWidth="1"/>
    <col min="7" max="7" width="6.3984375" style="31" customWidth="1"/>
    <col min="8" max="8" width="9.59765625" style="1" customWidth="1"/>
    <col min="9" max="9" width="6.3984375" style="31" customWidth="1"/>
    <col min="10" max="10" width="9.59765625" style="1" customWidth="1"/>
    <col min="11" max="12" width="6.3984375" style="31" customWidth="1"/>
  </cols>
  <sheetData>
    <row r="2" spans="2:3" ht="16.5" thickBot="1">
      <c r="B2" s="49" t="s">
        <v>127</v>
      </c>
      <c r="C2" s="17"/>
    </row>
    <row r="3" spans="2:12" s="16" customFormat="1" ht="16.5" thickBot="1">
      <c r="B3" s="102" t="s">
        <v>128</v>
      </c>
      <c r="C3" s="103" t="s">
        <v>48</v>
      </c>
      <c r="D3" s="104" t="s">
        <v>78</v>
      </c>
      <c r="E3" s="105" t="s">
        <v>79</v>
      </c>
      <c r="F3" s="106" t="s">
        <v>77</v>
      </c>
      <c r="G3" s="107" t="s">
        <v>79</v>
      </c>
      <c r="H3" s="108" t="s">
        <v>83</v>
      </c>
      <c r="I3" s="109" t="s">
        <v>79</v>
      </c>
      <c r="J3" s="110" t="s">
        <v>0</v>
      </c>
      <c r="K3" s="111" t="s">
        <v>79</v>
      </c>
      <c r="L3" s="105" t="s">
        <v>81</v>
      </c>
    </row>
    <row r="4" spans="2:12" ht="15.75">
      <c r="B4" s="92" t="s">
        <v>1</v>
      </c>
      <c r="C4" s="93">
        <v>364908</v>
      </c>
      <c r="D4" s="94">
        <v>401793</v>
      </c>
      <c r="E4" s="95">
        <f>SUM(D4/C4)</f>
        <v>1.1010802722878095</v>
      </c>
      <c r="F4" s="96">
        <v>366258</v>
      </c>
      <c r="G4" s="97">
        <f>SUM(F4/D4)</f>
        <v>0.9115589370646079</v>
      </c>
      <c r="H4" s="98">
        <v>364541</v>
      </c>
      <c r="I4" s="99">
        <f>SUM(H4/F4)</f>
        <v>0.9953120477914476</v>
      </c>
      <c r="J4" s="100">
        <v>283734</v>
      </c>
      <c r="K4" s="101">
        <f>SUM(J4/H4)</f>
        <v>0.7783322040593513</v>
      </c>
      <c r="L4" s="95">
        <f>SUM(J4/J53)</f>
        <v>0.021339271814102088</v>
      </c>
    </row>
    <row r="5" spans="2:12" ht="15.75">
      <c r="B5" s="89" t="s">
        <v>2</v>
      </c>
      <c r="C5" s="32">
        <v>61919</v>
      </c>
      <c r="D5" s="8">
        <v>65836</v>
      </c>
      <c r="E5" s="90">
        <f>SUM(D5/C5)</f>
        <v>1.0632600655695343</v>
      </c>
      <c r="F5" s="13">
        <v>57576</v>
      </c>
      <c r="G5" s="91">
        <f>SUM(F5/D5)</f>
        <v>0.8745367276262227</v>
      </c>
      <c r="H5" s="67">
        <v>56189</v>
      </c>
      <c r="I5" s="86">
        <f>SUM(H5/F5)</f>
        <v>0.9759101014311519</v>
      </c>
      <c r="J5" s="60">
        <v>42329</v>
      </c>
      <c r="K5" s="28">
        <f>SUM(J5/H5)</f>
        <v>0.7533325028030398</v>
      </c>
      <c r="L5" s="90">
        <f>SUM(J5/J53)</f>
        <v>0.003183510036228042</v>
      </c>
    </row>
    <row r="6" spans="2:12" ht="15.75">
      <c r="B6" s="89" t="s">
        <v>3</v>
      </c>
      <c r="C6" s="32">
        <v>69108</v>
      </c>
      <c r="D6" s="8">
        <v>73066</v>
      </c>
      <c r="E6" s="90">
        <f>SUM(D6/C6)</f>
        <v>1.0572726746541645</v>
      </c>
      <c r="F6" s="13">
        <v>61484</v>
      </c>
      <c r="G6" s="91">
        <f>SUM(F6/D6)</f>
        <v>0.8414857799797444</v>
      </c>
      <c r="H6" s="67">
        <v>59402</v>
      </c>
      <c r="I6" s="86">
        <f>SUM(H6/F6)</f>
        <v>0.9661375317155683</v>
      </c>
      <c r="J6" s="60">
        <v>46009</v>
      </c>
      <c r="K6" s="28">
        <f>SUM(J6/H6)</f>
        <v>0.7745362109019899</v>
      </c>
      <c r="L6" s="90">
        <f>SUM(J6/J53)</f>
        <v>0.00346027813689943</v>
      </c>
    </row>
    <row r="7" spans="2:12" ht="15.75">
      <c r="B7" s="89" t="s">
        <v>4</v>
      </c>
      <c r="C7" s="32">
        <v>174300</v>
      </c>
      <c r="D7" s="8">
        <v>188869</v>
      </c>
      <c r="E7" s="90">
        <f>SUM(D7/C7)</f>
        <v>1.0835857716580608</v>
      </c>
      <c r="F7" s="13">
        <v>167820</v>
      </c>
      <c r="G7" s="91">
        <f>SUM(F7/D7)</f>
        <v>0.8885523828685491</v>
      </c>
      <c r="H7" s="67">
        <v>168184</v>
      </c>
      <c r="I7" s="86">
        <f>SUM(H7/F7)</f>
        <v>1.0021689905851507</v>
      </c>
      <c r="J7" s="60">
        <v>130438</v>
      </c>
      <c r="K7" s="28">
        <f>SUM(J7/H7)</f>
        <v>0.7755672358845075</v>
      </c>
      <c r="L7" s="90">
        <f>SUM(J7/J53)</f>
        <v>0.009810075411786561</v>
      </c>
    </row>
    <row r="8" spans="2:12" ht="15.75">
      <c r="B8" s="89" t="s">
        <v>5</v>
      </c>
      <c r="C8" s="32">
        <v>46817</v>
      </c>
      <c r="D8" s="8">
        <v>49791</v>
      </c>
      <c r="E8" s="90">
        <f>SUM(D8/C8)</f>
        <v>1.0635239336138582</v>
      </c>
      <c r="F8" s="13">
        <v>46273</v>
      </c>
      <c r="G8" s="91">
        <f>SUM(F8/D8)</f>
        <v>0.9293446606816493</v>
      </c>
      <c r="H8" s="67">
        <v>52566</v>
      </c>
      <c r="I8" s="86">
        <f>SUM(H8/F8)</f>
        <v>1.1359972338080522</v>
      </c>
      <c r="J8" s="60">
        <v>38275</v>
      </c>
      <c r="K8" s="28">
        <f>SUM(J8/H8)</f>
        <v>0.7281322527869726</v>
      </c>
      <c r="L8" s="90">
        <f>SUM(J8/J53)</f>
        <v>0.002878613873151464</v>
      </c>
    </row>
    <row r="9" spans="2:12" ht="15.75">
      <c r="B9" s="89" t="s">
        <v>6</v>
      </c>
      <c r="C9" s="32">
        <v>72054</v>
      </c>
      <c r="D9" s="8">
        <v>78069</v>
      </c>
      <c r="E9" s="90">
        <f>SUM(D9/C9)</f>
        <v>1.0834790573736364</v>
      </c>
      <c r="F9" s="13">
        <v>67560</v>
      </c>
      <c r="G9" s="91">
        <f>SUM(F9/D9)</f>
        <v>0.8653883103408523</v>
      </c>
      <c r="H9" s="67">
        <v>66112</v>
      </c>
      <c r="I9" s="86">
        <f>SUM(H9/F9)</f>
        <v>0.978567199526347</v>
      </c>
      <c r="J9" s="60">
        <v>48841</v>
      </c>
      <c r="K9" s="28">
        <f>SUM(J9/H9)</f>
        <v>0.738761495643756</v>
      </c>
      <c r="L9" s="90">
        <f>SUM(J9/J53)</f>
        <v>0.0036732692404595857</v>
      </c>
    </row>
    <row r="10" spans="2:12" ht="15.75">
      <c r="B10" s="89" t="s">
        <v>7</v>
      </c>
      <c r="C10" s="32">
        <v>133653</v>
      </c>
      <c r="D10" s="8">
        <v>147875</v>
      </c>
      <c r="E10" s="90">
        <f>SUM(D10/C10)</f>
        <v>1.1064098823071686</v>
      </c>
      <c r="F10" s="13">
        <v>128979</v>
      </c>
      <c r="G10" s="91">
        <f>SUM(F10/D10)</f>
        <v>0.8722163989856297</v>
      </c>
      <c r="H10" s="67">
        <v>127818</v>
      </c>
      <c r="I10" s="86">
        <f>SUM(H10/F10)</f>
        <v>0.9909985346451748</v>
      </c>
      <c r="J10" s="60">
        <v>95636</v>
      </c>
      <c r="K10" s="28">
        <f>SUM(J10/H10)</f>
        <v>0.7482201254909324</v>
      </c>
      <c r="L10" s="90">
        <f>SUM(J10/J53)</f>
        <v>0.007192661433643719</v>
      </c>
    </row>
    <row r="11" spans="2:12" ht="15.75">
      <c r="B11" s="89" t="s">
        <v>8</v>
      </c>
      <c r="C11" s="32">
        <v>306956</v>
      </c>
      <c r="D11" s="8">
        <v>329917</v>
      </c>
      <c r="E11" s="90">
        <f>SUM(D11/C11)</f>
        <v>1.07480225178853</v>
      </c>
      <c r="F11" s="13">
        <v>292595</v>
      </c>
      <c r="G11" s="91">
        <f>SUM(F11/D11)</f>
        <v>0.8868745775452613</v>
      </c>
      <c r="H11" s="67">
        <v>307674</v>
      </c>
      <c r="I11" s="86">
        <f>SUM(H11/F11)</f>
        <v>1.0515353987593774</v>
      </c>
      <c r="J11" s="60">
        <v>243853</v>
      </c>
      <c r="K11" s="28">
        <f>SUM(J11/H11)</f>
        <v>0.7925694078797688</v>
      </c>
      <c r="L11" s="90">
        <f>SUM(J11/J53)</f>
        <v>0.018339872731798924</v>
      </c>
    </row>
    <row r="12" spans="2:12" ht="15.75">
      <c r="B12" s="89" t="s">
        <v>9</v>
      </c>
      <c r="C12" s="32">
        <v>190382</v>
      </c>
      <c r="D12" s="8">
        <v>205372</v>
      </c>
      <c r="E12" s="90">
        <f>SUM(D12/C12)</f>
        <v>1.0787364351671902</v>
      </c>
      <c r="F12" s="13">
        <v>182810</v>
      </c>
      <c r="G12" s="91">
        <f>SUM(F12/D12)</f>
        <v>0.8901408176382369</v>
      </c>
      <c r="H12" s="67">
        <v>191021</v>
      </c>
      <c r="I12" s="86">
        <f>SUM(H12/F12)</f>
        <v>1.0449154860237404</v>
      </c>
      <c r="J12" s="60">
        <v>152737</v>
      </c>
      <c r="K12" s="28">
        <f>SUM(J12/H12)</f>
        <v>0.7995822448840704</v>
      </c>
      <c r="L12" s="90">
        <f>SUM(J12/J53)</f>
        <v>0.011487154726153758</v>
      </c>
    </row>
    <row r="13" spans="2:12" ht="15.75">
      <c r="B13" s="89" t="s">
        <v>10</v>
      </c>
      <c r="C13" s="32">
        <v>185454</v>
      </c>
      <c r="D13" s="8">
        <v>203198</v>
      </c>
      <c r="E13" s="90">
        <f>SUM(D13/C13)</f>
        <v>1.0956787127805279</v>
      </c>
      <c r="F13" s="13">
        <v>180488</v>
      </c>
      <c r="G13" s="91">
        <f>SUM(F13/D13)</f>
        <v>0.8882370889477259</v>
      </c>
      <c r="H13" s="67">
        <v>185239</v>
      </c>
      <c r="I13" s="86">
        <f>SUM(H13/F13)</f>
        <v>1.0263230796507248</v>
      </c>
      <c r="J13" s="60">
        <v>144387</v>
      </c>
      <c r="K13" s="28">
        <f>SUM(J13/H13)</f>
        <v>0.7794632879685164</v>
      </c>
      <c r="L13" s="90">
        <f>SUM(J13/J53)</f>
        <v>0.010859161889032538</v>
      </c>
    </row>
    <row r="14" spans="2:12" ht="15.75">
      <c r="B14" s="89" t="s">
        <v>11</v>
      </c>
      <c r="C14" s="32">
        <v>961643</v>
      </c>
      <c r="D14" s="8">
        <v>1045951</v>
      </c>
      <c r="E14" s="90">
        <f>SUM(D14/C14)</f>
        <v>1.0876707884318817</v>
      </c>
      <c r="F14" s="13">
        <v>939663</v>
      </c>
      <c r="G14" s="91">
        <f>SUM(F14/D14)</f>
        <v>0.8983814729370687</v>
      </c>
      <c r="H14" s="67">
        <v>990048</v>
      </c>
      <c r="I14" s="86">
        <f>SUM(H14/F14)</f>
        <v>1.0536202872732032</v>
      </c>
      <c r="J14" s="60">
        <v>810079</v>
      </c>
      <c r="K14" s="28">
        <f>SUM(J14/H14)</f>
        <v>0.8182219447945959</v>
      </c>
      <c r="L14" s="90">
        <f>SUM(J14/J53)</f>
        <v>0.060925007126026505</v>
      </c>
    </row>
    <row r="15" spans="2:12" ht="15.75">
      <c r="B15" s="89" t="s">
        <v>12</v>
      </c>
      <c r="C15" s="32">
        <v>993252</v>
      </c>
      <c r="D15" s="8">
        <v>1077488</v>
      </c>
      <c r="E15" s="90">
        <f>SUM(D15/C15)</f>
        <v>1.0848082863160609</v>
      </c>
      <c r="F15" s="13">
        <v>974958</v>
      </c>
      <c r="G15" s="91">
        <f>SUM(F15/D15)</f>
        <v>0.9048434878161056</v>
      </c>
      <c r="H15" s="67">
        <v>1025164</v>
      </c>
      <c r="I15" s="86">
        <f>SUM(H15/F15)</f>
        <v>1.0514955516032485</v>
      </c>
      <c r="J15" s="60">
        <v>845204</v>
      </c>
      <c r="K15" s="28">
        <f>SUM(J15/H15)</f>
        <v>0.8244573551158644</v>
      </c>
      <c r="L15" s="90">
        <f>SUM(J15/J53)</f>
        <v>0.0635667135217011</v>
      </c>
    </row>
    <row r="16" spans="2:12" ht="15.75">
      <c r="B16" s="89" t="s">
        <v>13</v>
      </c>
      <c r="C16" s="32">
        <v>2850149</v>
      </c>
      <c r="D16" s="8">
        <v>3063433</v>
      </c>
      <c r="E16" s="90">
        <f>SUM(D16/C16)</f>
        <v>1.0748325789283297</v>
      </c>
      <c r="F16" s="13">
        <v>2800375</v>
      </c>
      <c r="G16" s="91">
        <f>SUM(F16/D16)</f>
        <v>0.9141296708627217</v>
      </c>
      <c r="H16" s="67">
        <v>2904006</v>
      </c>
      <c r="I16" s="86">
        <f>SUM(H16/F16)</f>
        <v>1.0370061152524215</v>
      </c>
      <c r="J16" s="60">
        <v>2461830</v>
      </c>
      <c r="K16" s="28">
        <f>SUM(J16/H16)</f>
        <v>0.8477358517854302</v>
      </c>
      <c r="L16" s="90">
        <f>SUM(J16/J53)</f>
        <v>0.185151090564088</v>
      </c>
    </row>
    <row r="17" spans="2:12" ht="15.75">
      <c r="B17" s="89" t="s">
        <v>14</v>
      </c>
      <c r="C17" s="32">
        <v>1659780</v>
      </c>
      <c r="D17" s="8">
        <v>1802844</v>
      </c>
      <c r="E17" s="90">
        <f>SUM(D17/C17)</f>
        <v>1.0861945559049995</v>
      </c>
      <c r="F17" s="13">
        <v>1633759</v>
      </c>
      <c r="G17" s="91">
        <f>SUM(F17/D17)</f>
        <v>0.9062120738122655</v>
      </c>
      <c r="H17" s="67">
        <v>1717688</v>
      </c>
      <c r="I17" s="86">
        <f>SUM(H17/F17)</f>
        <v>1.0513717139431213</v>
      </c>
      <c r="J17" s="60">
        <v>1450931</v>
      </c>
      <c r="K17" s="28">
        <f>SUM(J17/H17)</f>
        <v>0.8446999687952643</v>
      </c>
      <c r="L17" s="90">
        <f>SUM(J17/J53)</f>
        <v>0.1091226676834886</v>
      </c>
    </row>
    <row r="18" spans="2:12" ht="15.75">
      <c r="B18" s="89" t="s">
        <v>15</v>
      </c>
      <c r="C18" s="32">
        <v>155925</v>
      </c>
      <c r="D18" s="8">
        <v>168589</v>
      </c>
      <c r="E18" s="90">
        <f>SUM(D18/C18)</f>
        <v>1.081218534551868</v>
      </c>
      <c r="F18" s="13">
        <v>152672</v>
      </c>
      <c r="G18" s="91">
        <f>SUM(F18/D18)</f>
        <v>0.9055869600033217</v>
      </c>
      <c r="H18" s="67">
        <v>154352</v>
      </c>
      <c r="I18" s="86">
        <f>SUM(H18/F18)</f>
        <v>1.011003982393628</v>
      </c>
      <c r="J18" s="60">
        <v>116279</v>
      </c>
      <c r="K18" s="28">
        <f>SUM(J18/H18)</f>
        <v>0.7533365294910335</v>
      </c>
      <c r="L18" s="90">
        <f>SUM(J18/J53)</f>
        <v>0.008745195102708792</v>
      </c>
    </row>
    <row r="19" spans="2:12" ht="15.75">
      <c r="B19" s="89" t="s">
        <v>16</v>
      </c>
      <c r="C19" s="32">
        <v>92797</v>
      </c>
      <c r="D19" s="8">
        <v>100957</v>
      </c>
      <c r="E19" s="90">
        <f>SUM(D19/C19)</f>
        <v>1.0879338771727534</v>
      </c>
      <c r="F19" s="13">
        <v>94303</v>
      </c>
      <c r="G19" s="91">
        <f>SUM(F19/D19)</f>
        <v>0.9340907515080678</v>
      </c>
      <c r="H19" s="67">
        <v>88938</v>
      </c>
      <c r="I19" s="86">
        <f>SUM(H19/F19)</f>
        <v>0.9431089148807567</v>
      </c>
      <c r="J19" s="60">
        <v>67725</v>
      </c>
      <c r="K19" s="28">
        <f>SUM(J19/H19)</f>
        <v>0.761485529245092</v>
      </c>
      <c r="L19" s="90">
        <f>SUM(J19/J53)</f>
        <v>0.005093510765752655</v>
      </c>
    </row>
    <row r="20" spans="2:12" ht="15.75">
      <c r="B20" s="89" t="s">
        <v>17</v>
      </c>
      <c r="C20" s="32">
        <v>105375</v>
      </c>
      <c r="D20" s="8">
        <v>115466</v>
      </c>
      <c r="E20" s="90">
        <f>SUM(D20/C20)</f>
        <v>1.0957627520759194</v>
      </c>
      <c r="F20" s="13">
        <v>102620</v>
      </c>
      <c r="G20" s="91">
        <f>SUM(F20/D20)</f>
        <v>0.8887464708225798</v>
      </c>
      <c r="H20" s="67">
        <v>101097</v>
      </c>
      <c r="I20" s="86">
        <f>SUM(H20/F20)</f>
        <v>0.985158838433054</v>
      </c>
      <c r="J20" s="60">
        <v>75678</v>
      </c>
      <c r="K20" s="28">
        <f>SUM(J20/H20)</f>
        <v>0.7485682067717143</v>
      </c>
      <c r="L20" s="90">
        <f>SUM(J20/J53)</f>
        <v>0.0056916457398394895</v>
      </c>
    </row>
    <row r="21" spans="2:12" ht="15.75">
      <c r="B21" s="89" t="s">
        <v>18</v>
      </c>
      <c r="C21" s="32">
        <v>74510</v>
      </c>
      <c r="D21" s="8">
        <v>83361</v>
      </c>
      <c r="E21" s="90">
        <f>SUM(D21/C21)</f>
        <v>1.1187894242383574</v>
      </c>
      <c r="F21" s="13">
        <v>75423</v>
      </c>
      <c r="G21" s="91">
        <f>SUM(F21/D21)</f>
        <v>0.9047756144959873</v>
      </c>
      <c r="H21" s="67">
        <v>74728</v>
      </c>
      <c r="I21" s="86">
        <f>SUM(H21/F21)</f>
        <v>0.9907853042175464</v>
      </c>
      <c r="J21" s="60">
        <v>53654</v>
      </c>
      <c r="K21" s="28">
        <f>SUM(J21/H21)</f>
        <v>0.7179905791671127</v>
      </c>
      <c r="L21" s="90">
        <f>SUM(J21/J53)</f>
        <v>0.004035248824299637</v>
      </c>
    </row>
    <row r="22" spans="2:12" ht="15.75">
      <c r="B22" s="89" t="s">
        <v>19</v>
      </c>
      <c r="C22" s="32">
        <v>96633</v>
      </c>
      <c r="D22" s="8">
        <v>105613</v>
      </c>
      <c r="E22" s="90">
        <f>SUM(D22/C22)</f>
        <v>1.0929289166226859</v>
      </c>
      <c r="F22" s="13">
        <v>92024</v>
      </c>
      <c r="G22" s="91">
        <f>SUM(F22/D22)</f>
        <v>0.8713321276736765</v>
      </c>
      <c r="H22" s="67">
        <v>92105</v>
      </c>
      <c r="I22" s="86">
        <f>SUM(H22/F22)</f>
        <v>1.0008802051638703</v>
      </c>
      <c r="J22" s="60">
        <v>70717</v>
      </c>
      <c r="K22" s="28">
        <f>SUM(J22/H22)</f>
        <v>0.7677867651050432</v>
      </c>
      <c r="L22" s="90">
        <f>SUM(J22/J53)</f>
        <v>0.005318535264994175</v>
      </c>
    </row>
    <row r="23" spans="2:12" ht="15.75">
      <c r="B23" s="89" t="s">
        <v>20</v>
      </c>
      <c r="C23" s="32">
        <v>215583</v>
      </c>
      <c r="D23" s="8">
        <v>236165</v>
      </c>
      <c r="E23" s="90">
        <f>SUM(D23/C23)</f>
        <v>1.0954713497817545</v>
      </c>
      <c r="F23" s="13">
        <v>219972</v>
      </c>
      <c r="G23" s="91">
        <f>SUM(F23/D23)</f>
        <v>0.9314335316410137</v>
      </c>
      <c r="H23" s="67">
        <v>215048</v>
      </c>
      <c r="I23" s="86">
        <f>SUM(H23/F23)</f>
        <v>0.9776153328605459</v>
      </c>
      <c r="J23" s="60">
        <v>171007</v>
      </c>
      <c r="K23" s="28">
        <f>SUM(J23/H23)</f>
        <v>0.7952038614634872</v>
      </c>
      <c r="L23" s="90">
        <f>SUM(J23/J53)</f>
        <v>0.012861218095519591</v>
      </c>
    </row>
    <row r="24" spans="2:12" ht="15.75">
      <c r="B24" s="89" t="s">
        <v>21</v>
      </c>
      <c r="C24" s="32">
        <v>244461</v>
      </c>
      <c r="D24" s="8">
        <v>273608</v>
      </c>
      <c r="E24" s="90">
        <f>SUM(D24/C24)</f>
        <v>1.1192296521735574</v>
      </c>
      <c r="F24" s="13">
        <v>253814</v>
      </c>
      <c r="G24" s="91">
        <f>SUM(F24/D24)</f>
        <v>0.9276556241045584</v>
      </c>
      <c r="H24" s="67">
        <v>248148</v>
      </c>
      <c r="I24" s="86">
        <f>SUM(H24/F24)</f>
        <v>0.9776765663044592</v>
      </c>
      <c r="J24" s="60">
        <v>189391</v>
      </c>
      <c r="K24" s="28">
        <f>SUM(J24/H24)</f>
        <v>0.7632179183390557</v>
      </c>
      <c r="L24" s="90">
        <f>SUM(J24/J53)</f>
        <v>0.014243855259308396</v>
      </c>
    </row>
    <row r="25" spans="2:12" ht="15.75">
      <c r="B25" s="89" t="s">
        <v>22</v>
      </c>
      <c r="C25" s="32">
        <v>398161</v>
      </c>
      <c r="D25" s="8">
        <v>434588</v>
      </c>
      <c r="E25" s="90">
        <f>SUM(D25/C25)</f>
        <v>1.0914881166161428</v>
      </c>
      <c r="F25" s="13">
        <v>394673</v>
      </c>
      <c r="G25" s="91">
        <f>SUM(F25/D25)</f>
        <v>0.9081543899049215</v>
      </c>
      <c r="H25" s="67">
        <v>406860</v>
      </c>
      <c r="I25" s="86">
        <f>SUM(H25/F25)</f>
        <v>1.0308787274528535</v>
      </c>
      <c r="J25" s="60">
        <v>322187</v>
      </c>
      <c r="K25" s="28">
        <f>SUM(J25/H25)</f>
        <v>0.791886644054466</v>
      </c>
      <c r="L25" s="90">
        <f>SUM(J25/J53)</f>
        <v>0.02423127283994907</v>
      </c>
    </row>
    <row r="26" spans="2:12" ht="15.75">
      <c r="B26" s="89" t="s">
        <v>23</v>
      </c>
      <c r="C26" s="32">
        <v>984169</v>
      </c>
      <c r="D26" s="8">
        <v>1079964</v>
      </c>
      <c r="E26" s="90">
        <f>SUM(D26/C26)</f>
        <v>1.0973359250291363</v>
      </c>
      <c r="F26" s="13">
        <v>1023450</v>
      </c>
      <c r="G26" s="91">
        <f>SUM(F26/D26)</f>
        <v>0.9476704779048191</v>
      </c>
      <c r="H26" s="67">
        <v>1030689</v>
      </c>
      <c r="I26" s="86">
        <f>SUM(H26/F26)</f>
        <v>1.007073134984611</v>
      </c>
      <c r="J26" s="60">
        <v>832017</v>
      </c>
      <c r="K26" s="28">
        <f>SUM(J26/H26)</f>
        <v>0.8072435041025955</v>
      </c>
      <c r="L26" s="90">
        <f>SUM(J26/J53)</f>
        <v>0.06257493609138762</v>
      </c>
    </row>
    <row r="27" spans="2:12" ht="15.75">
      <c r="B27" s="89" t="s">
        <v>24</v>
      </c>
      <c r="C27" s="32">
        <v>200226</v>
      </c>
      <c r="D27" s="8">
        <v>220103</v>
      </c>
      <c r="E27" s="90">
        <f>SUM(D27/C27)</f>
        <v>1.099272821711466</v>
      </c>
      <c r="F27" s="13">
        <v>198952</v>
      </c>
      <c r="G27" s="91">
        <f>SUM(F27/D27)</f>
        <v>0.9039040812710413</v>
      </c>
      <c r="H27" s="67">
        <v>197235</v>
      </c>
      <c r="I27" s="86">
        <f>SUM(H27/F27)</f>
        <v>0.9913697776348064</v>
      </c>
      <c r="J27" s="60">
        <v>150022</v>
      </c>
      <c r="K27" s="28">
        <f>SUM(J27/H27)</f>
        <v>0.7606256496058001</v>
      </c>
      <c r="L27" s="90">
        <f>SUM(J27/J53)</f>
        <v>0.011282963043185601</v>
      </c>
    </row>
    <row r="28" spans="2:12" ht="15.75">
      <c r="B28" s="89" t="s">
        <v>25</v>
      </c>
      <c r="C28" s="32">
        <v>164487</v>
      </c>
      <c r="D28" s="8">
        <v>185461</v>
      </c>
      <c r="E28" s="90">
        <f>SUM(D28/C28)</f>
        <v>1.1275115966611342</v>
      </c>
      <c r="F28" s="13">
        <v>171333</v>
      </c>
      <c r="G28" s="91">
        <f>SUM(F28/D28)</f>
        <v>0.9238222591272559</v>
      </c>
      <c r="H28" s="67">
        <v>172682</v>
      </c>
      <c r="I28" s="86">
        <f>SUM(H28/F28)</f>
        <v>1.0078735561742338</v>
      </c>
      <c r="J28" s="60">
        <v>134010</v>
      </c>
      <c r="K28" s="28">
        <f>SUM(J28/H28)</f>
        <v>0.7760507754137663</v>
      </c>
      <c r="L28" s="90">
        <f>SUM(J28/J53)</f>
        <v>0.010078720970373028</v>
      </c>
    </row>
    <row r="29" spans="2:12" ht="15.75">
      <c r="B29" s="89" t="s">
        <v>26</v>
      </c>
      <c r="C29" s="32">
        <v>384687</v>
      </c>
      <c r="D29" s="8">
        <v>416397</v>
      </c>
      <c r="E29" s="90">
        <f>SUM(D29/C29)</f>
        <v>1.082430651412707</v>
      </c>
      <c r="F29" s="13">
        <v>381910</v>
      </c>
      <c r="G29" s="91">
        <f>SUM(F29/D29)</f>
        <v>0.9171775973409991</v>
      </c>
      <c r="H29" s="67">
        <v>374101</v>
      </c>
      <c r="I29" s="86">
        <f>SUM(H29/F29)</f>
        <v>0.97955277421382</v>
      </c>
      <c r="J29" s="60">
        <v>293758</v>
      </c>
      <c r="K29" s="28">
        <f>SUM(J29/H29)</f>
        <v>0.7852371418413744</v>
      </c>
      <c r="L29" s="90">
        <f>SUM(J29/J53)</f>
        <v>0.022093164053539584</v>
      </c>
    </row>
    <row r="30" spans="2:12" ht="15.75">
      <c r="B30" s="89" t="s">
        <v>27</v>
      </c>
      <c r="C30" s="32">
        <v>1344098</v>
      </c>
      <c r="D30" s="8">
        <v>1464124</v>
      </c>
      <c r="E30" s="90">
        <f>SUM(D30/C30)</f>
        <v>1.0892985481713386</v>
      </c>
      <c r="F30" s="13">
        <v>1322686</v>
      </c>
      <c r="G30" s="91">
        <f>SUM(F30/D30)</f>
        <v>0.9033975264390175</v>
      </c>
      <c r="H30" s="67">
        <v>1307355</v>
      </c>
      <c r="I30" s="86">
        <f>SUM(H30/F30)</f>
        <v>0.9884091915995179</v>
      </c>
      <c r="J30" s="60">
        <v>1035751</v>
      </c>
      <c r="K30" s="28">
        <f>SUM(J30/H30)</f>
        <v>0.7922492360529466</v>
      </c>
      <c r="L30" s="90">
        <f>SUM(J30/J53)</f>
        <v>0.07789751006480736</v>
      </c>
    </row>
    <row r="31" spans="2:12" ht="15.75">
      <c r="B31" s="89" t="s">
        <v>28</v>
      </c>
      <c r="C31" s="32">
        <v>821548</v>
      </c>
      <c r="D31" s="8">
        <v>902309</v>
      </c>
      <c r="E31" s="90">
        <f>SUM(D31/C31)</f>
        <v>1.0983034466641024</v>
      </c>
      <c r="F31" s="13">
        <v>805413</v>
      </c>
      <c r="G31" s="91">
        <f>SUM(F31/D31)</f>
        <v>0.892613284362674</v>
      </c>
      <c r="H31" s="67">
        <v>797424</v>
      </c>
      <c r="I31" s="86">
        <f>SUM(H31/F31)</f>
        <v>0.9900808653448603</v>
      </c>
      <c r="J31" s="60">
        <v>622675</v>
      </c>
      <c r="K31" s="28">
        <f>SUM(J31/H31)</f>
        <v>0.7808581131242601</v>
      </c>
      <c r="L31" s="90">
        <f>SUM(J31/J53)</f>
        <v>0.04683059159933606</v>
      </c>
    </row>
    <row r="32" spans="2:12" ht="15.75">
      <c r="B32" s="89" t="s">
        <v>29</v>
      </c>
      <c r="C32" s="32">
        <v>234352</v>
      </c>
      <c r="D32" s="8">
        <v>257390</v>
      </c>
      <c r="E32" s="90">
        <f>SUM(D32/C32)</f>
        <v>1.0983051136751554</v>
      </c>
      <c r="F32" s="13">
        <v>230284</v>
      </c>
      <c r="G32" s="91">
        <f>SUM(F32/D32)</f>
        <v>0.8946889933563853</v>
      </c>
      <c r="H32" s="67">
        <v>227604</v>
      </c>
      <c r="I32" s="86">
        <f>SUM(H32/F32)</f>
        <v>0.9883621962446371</v>
      </c>
      <c r="J32" s="60">
        <v>173455</v>
      </c>
      <c r="K32" s="28">
        <f>SUM(J32/H32)</f>
        <v>0.7620911759020053</v>
      </c>
      <c r="L32" s="90">
        <f>SUM(J32/J53)</f>
        <v>0.01304532904944447</v>
      </c>
    </row>
    <row r="33" spans="2:12" ht="15.75">
      <c r="B33" s="89" t="s">
        <v>30</v>
      </c>
      <c r="C33" s="32">
        <v>104119</v>
      </c>
      <c r="D33" s="8">
        <v>112193</v>
      </c>
      <c r="E33" s="90">
        <f>SUM(D33/C33)</f>
        <v>1.0775458849969746</v>
      </c>
      <c r="F33" s="13">
        <v>99273</v>
      </c>
      <c r="G33" s="91">
        <f>SUM(F33/D33)</f>
        <v>0.8848413002593745</v>
      </c>
      <c r="H33" s="67">
        <v>94037</v>
      </c>
      <c r="I33" s="86">
        <f>SUM(H33/F33)</f>
        <v>0.9472565551559841</v>
      </c>
      <c r="J33" s="60">
        <v>67963</v>
      </c>
      <c r="K33" s="28">
        <f>SUM(J33/H33)</f>
        <v>0.7227261609791891</v>
      </c>
      <c r="L33" s="90">
        <f>SUM(J33/J53)</f>
        <v>0.005111410441828685</v>
      </c>
    </row>
    <row r="34" spans="2:12" ht="15.75">
      <c r="B34" s="89" t="s">
        <v>31</v>
      </c>
      <c r="C34" s="32">
        <v>47179</v>
      </c>
      <c r="D34" s="8">
        <v>52184</v>
      </c>
      <c r="E34" s="90">
        <f>SUM(D34/C34)</f>
        <v>1.1060853345768245</v>
      </c>
      <c r="F34" s="13">
        <v>49748</v>
      </c>
      <c r="G34" s="91">
        <f>SUM(F34/D34)</f>
        <v>0.9533190249885022</v>
      </c>
      <c r="H34" s="67">
        <v>50583</v>
      </c>
      <c r="I34" s="86">
        <f>SUM(H34/F34)</f>
        <v>1.016784594355552</v>
      </c>
      <c r="J34" s="60">
        <v>34446</v>
      </c>
      <c r="K34" s="28">
        <f>SUM(J34/H34)</f>
        <v>0.6809797758140087</v>
      </c>
      <c r="L34" s="90">
        <f>SUM(J34/J53)</f>
        <v>0.0025906396727518044</v>
      </c>
    </row>
    <row r="35" spans="2:12" ht="15.75">
      <c r="B35" s="89" t="s">
        <v>32</v>
      </c>
      <c r="C35" s="32">
        <v>42123</v>
      </c>
      <c r="D35" s="8">
        <v>44302</v>
      </c>
      <c r="E35" s="90">
        <f>SUM(D35/C35)</f>
        <v>1.051729458965411</v>
      </c>
      <c r="F35" s="13">
        <v>42017</v>
      </c>
      <c r="G35" s="91">
        <f>SUM(F35/D35)</f>
        <v>0.9484221931289784</v>
      </c>
      <c r="H35" s="67">
        <v>40933</v>
      </c>
      <c r="I35" s="86">
        <f>SUM(H35/F35)</f>
        <v>0.9742009186757741</v>
      </c>
      <c r="J35" s="60">
        <v>27917</v>
      </c>
      <c r="K35" s="28">
        <f>SUM(J35/H35)</f>
        <v>0.6820169545354604</v>
      </c>
      <c r="L35" s="90">
        <f>SUM(J35/J53)</f>
        <v>0.002099601920229116</v>
      </c>
    </row>
    <row r="36" spans="2:12" ht="15.75">
      <c r="B36" s="89" t="s">
        <v>33</v>
      </c>
      <c r="C36" s="32">
        <v>165085</v>
      </c>
      <c r="D36" s="8">
        <v>180552</v>
      </c>
      <c r="E36" s="90">
        <f>SUM(D36/C36)</f>
        <v>1.09369112881243</v>
      </c>
      <c r="F36" s="13">
        <v>165851</v>
      </c>
      <c r="G36" s="91">
        <f>SUM(F36/D36)</f>
        <v>0.9185774735256325</v>
      </c>
      <c r="H36" s="67">
        <v>161840</v>
      </c>
      <c r="I36" s="86">
        <f>SUM(H36/F36)</f>
        <v>0.9758156417507281</v>
      </c>
      <c r="J36" s="60">
        <v>119134</v>
      </c>
      <c r="K36" s="28">
        <f>SUM(J36/H36)</f>
        <v>0.7361220958971824</v>
      </c>
      <c r="L36" s="90">
        <f>SUM(J36/J53)</f>
        <v>0.008959916006898144</v>
      </c>
    </row>
    <row r="37" spans="2:12" ht="15.75">
      <c r="B37" s="89" t="s">
        <v>34</v>
      </c>
      <c r="C37" s="32">
        <v>265808</v>
      </c>
      <c r="D37" s="8">
        <v>285110</v>
      </c>
      <c r="E37" s="90">
        <f>SUM(D37/C37)</f>
        <v>1.0726163245650997</v>
      </c>
      <c r="F37" s="13">
        <v>262944</v>
      </c>
      <c r="G37" s="91">
        <f>SUM(F37/D37)</f>
        <v>0.9222545684121918</v>
      </c>
      <c r="H37" s="67">
        <v>271124</v>
      </c>
      <c r="I37" s="86">
        <f>SUM(H37/F37)</f>
        <v>1.0311092856273578</v>
      </c>
      <c r="J37" s="60">
        <v>204833</v>
      </c>
      <c r="K37" s="28">
        <f>SUM(J37/H37)</f>
        <v>0.7554956403711954</v>
      </c>
      <c r="L37" s="90">
        <f>SUM(J37/J53)</f>
        <v>0.015405228360006106</v>
      </c>
    </row>
    <row r="38" spans="2:12" ht="15.75">
      <c r="B38" s="89" t="s">
        <v>35</v>
      </c>
      <c r="C38" s="32">
        <v>114556</v>
      </c>
      <c r="D38" s="8">
        <v>128167</v>
      </c>
      <c r="E38" s="90">
        <f>SUM(D38/C38)</f>
        <v>1.1188152519291874</v>
      </c>
      <c r="F38" s="13">
        <v>111758</v>
      </c>
      <c r="G38" s="91">
        <f>SUM(F38/D38)</f>
        <v>0.8719717243908338</v>
      </c>
      <c r="H38" s="67">
        <v>114385</v>
      </c>
      <c r="I38" s="86">
        <f>SUM(H38/F38)</f>
        <v>1.023506147210938</v>
      </c>
      <c r="J38" s="60">
        <v>81116</v>
      </c>
      <c r="K38" s="28">
        <f>SUM(J38/H38)</f>
        <v>0.7091489268697819</v>
      </c>
      <c r="L38" s="90">
        <f>SUM(J38/J53)</f>
        <v>0.0061006307755598725</v>
      </c>
    </row>
    <row r="39" spans="2:12" ht="15.75">
      <c r="B39" s="89" t="s">
        <v>36</v>
      </c>
      <c r="C39" s="32">
        <v>61559</v>
      </c>
      <c r="D39" s="8">
        <v>70410</v>
      </c>
      <c r="E39" s="90">
        <f>SUM(D39/C39)</f>
        <v>1.1437807631702919</v>
      </c>
      <c r="F39" s="13">
        <v>58649</v>
      </c>
      <c r="G39" s="91">
        <f>SUM(F39/D39)</f>
        <v>0.8329640676040335</v>
      </c>
      <c r="H39" s="67">
        <v>58578</v>
      </c>
      <c r="I39" s="86">
        <f>SUM(H39/F39)</f>
        <v>0.9987894081740524</v>
      </c>
      <c r="J39" s="60">
        <v>40546</v>
      </c>
      <c r="K39" s="28">
        <f>SUM(J39/H39)</f>
        <v>0.6921711222643313</v>
      </c>
      <c r="L39" s="90">
        <f>SUM(J39/J53)</f>
        <v>0.003049412883103834</v>
      </c>
    </row>
    <row r="40" spans="2:12" ht="15.75">
      <c r="B40" s="89" t="s">
        <v>37</v>
      </c>
      <c r="C40" s="32">
        <v>85727</v>
      </c>
      <c r="D40" s="8">
        <v>94431</v>
      </c>
      <c r="E40" s="90">
        <f>SUM(D40/C40)</f>
        <v>1.1015316061450884</v>
      </c>
      <c r="F40" s="13">
        <v>83706</v>
      </c>
      <c r="G40" s="91">
        <f>SUM(F40/D40)</f>
        <v>0.8864250087365378</v>
      </c>
      <c r="H40" s="67">
        <v>82355</v>
      </c>
      <c r="I40" s="86">
        <f>SUM(H40/F40)</f>
        <v>0.9838601772871718</v>
      </c>
      <c r="J40" s="60">
        <v>59851</v>
      </c>
      <c r="K40" s="28">
        <f>SUM(J40/H40)</f>
        <v>0.7267439742577864</v>
      </c>
      <c r="L40" s="90">
        <f>SUM(J40/J53)</f>
        <v>0.004501317280783494</v>
      </c>
    </row>
    <row r="41" spans="2:12" ht="15.75">
      <c r="B41" s="89" t="s">
        <v>38</v>
      </c>
      <c r="C41" s="32">
        <v>98383</v>
      </c>
      <c r="D41" s="8">
        <v>106822</v>
      </c>
      <c r="E41" s="90">
        <f>SUM(D41/C41)</f>
        <v>1.08577701432158</v>
      </c>
      <c r="F41" s="13">
        <v>96581</v>
      </c>
      <c r="G41" s="91">
        <f>SUM(F41/D41)</f>
        <v>0.9041302353447792</v>
      </c>
      <c r="H41" s="67">
        <v>95238</v>
      </c>
      <c r="I41" s="86">
        <f>SUM(H41/F41)</f>
        <v>0.9860945734668309</v>
      </c>
      <c r="J41" s="60">
        <v>69858</v>
      </c>
      <c r="K41" s="28">
        <f>SUM(J41/H41)</f>
        <v>0.7335097335097335</v>
      </c>
      <c r="L41" s="90">
        <f>SUM(J41/J53)</f>
        <v>0.005253930971929849</v>
      </c>
    </row>
    <row r="42" spans="2:12" ht="15.75">
      <c r="B42" s="89" t="s">
        <v>39</v>
      </c>
      <c r="C42" s="32">
        <v>43661</v>
      </c>
      <c r="D42" s="8">
        <v>49470</v>
      </c>
      <c r="E42" s="90">
        <f>SUM(D42/C42)</f>
        <v>1.1330478000961957</v>
      </c>
      <c r="F42" s="13">
        <v>44256</v>
      </c>
      <c r="G42" s="91">
        <f>SUM(F42/D42)</f>
        <v>0.8946027895694361</v>
      </c>
      <c r="H42" s="67">
        <v>42552</v>
      </c>
      <c r="I42" s="86">
        <f>SUM(H42/F42)</f>
        <v>0.9614967462039046</v>
      </c>
      <c r="J42" s="60">
        <v>30757</v>
      </c>
      <c r="K42" s="28">
        <f>SUM(J42/H42)</f>
        <v>0.7228097386726828</v>
      </c>
      <c r="L42" s="90">
        <f>SUM(J42/J53)</f>
        <v>0.0023131946935733396</v>
      </c>
    </row>
    <row r="43" spans="2:12" ht="15.75">
      <c r="B43" s="89" t="s">
        <v>75</v>
      </c>
      <c r="C43" s="32">
        <v>584712</v>
      </c>
      <c r="D43" s="8">
        <v>640291</v>
      </c>
      <c r="E43" s="90">
        <f>SUM(D43/C43)</f>
        <v>1.0950536332416643</v>
      </c>
      <c r="F43" s="13">
        <v>578852</v>
      </c>
      <c r="G43" s="91">
        <f>SUM(F43/D43)</f>
        <v>0.9040451919517845</v>
      </c>
      <c r="H43" s="67">
        <v>585469</v>
      </c>
      <c r="I43" s="86">
        <f>SUM(H43/F43)</f>
        <v>1.0114312466744522</v>
      </c>
      <c r="J43" s="60">
        <v>454380</v>
      </c>
      <c r="K43" s="28">
        <f>SUM(J43/H43)</f>
        <v>0.7760957454621851</v>
      </c>
      <c r="L43" s="90">
        <f>SUM(J43/J53)</f>
        <v>0.0341733395606156</v>
      </c>
    </row>
    <row r="44" spans="2:12" ht="15.75">
      <c r="B44" s="89" t="s">
        <v>40</v>
      </c>
      <c r="C44" s="32">
        <v>71456</v>
      </c>
      <c r="D44" s="8">
        <v>76297</v>
      </c>
      <c r="E44" s="90">
        <f>SUM(D44/C44)</f>
        <v>1.067747984773847</v>
      </c>
      <c r="F44" s="13">
        <v>66287</v>
      </c>
      <c r="G44" s="91">
        <f>SUM(F44/D44)</f>
        <v>0.8688021809507582</v>
      </c>
      <c r="H44" s="67">
        <v>69029</v>
      </c>
      <c r="I44" s="86">
        <f>SUM(H44/F44)</f>
        <v>1.0413655769607917</v>
      </c>
      <c r="J44" s="60">
        <v>48337</v>
      </c>
      <c r="K44" s="28">
        <f>SUM(J44/H44)</f>
        <v>0.700241927305915</v>
      </c>
      <c r="L44" s="90">
        <f>SUM(J44/J53)</f>
        <v>0.0036353640440632867</v>
      </c>
    </row>
    <row r="45" spans="2:12" ht="15.75">
      <c r="B45" s="89" t="s">
        <v>41</v>
      </c>
      <c r="C45" s="32">
        <v>98573</v>
      </c>
      <c r="D45" s="8">
        <v>105847</v>
      </c>
      <c r="E45" s="90">
        <f>SUM(D45/C45)</f>
        <v>1.0737930264879836</v>
      </c>
      <c r="F45" s="13">
        <v>97325</v>
      </c>
      <c r="G45" s="91">
        <f>SUM(F45/D45)</f>
        <v>0.9194875622360577</v>
      </c>
      <c r="H45" s="67">
        <v>99150</v>
      </c>
      <c r="I45" s="86">
        <f>SUM(H45/F45)</f>
        <v>1.0187516054456718</v>
      </c>
      <c r="J45" s="60">
        <v>68837</v>
      </c>
      <c r="K45" s="28">
        <f>SUM(J45/H45)</f>
        <v>0.6942713061018658</v>
      </c>
      <c r="L45" s="90">
        <f>SUM(J45/J53)</f>
        <v>0.00517714286573814</v>
      </c>
    </row>
    <row r="46" spans="2:12" ht="15.75">
      <c r="B46" s="89" t="s">
        <v>42</v>
      </c>
      <c r="C46" s="32">
        <v>137798</v>
      </c>
      <c r="D46" s="8">
        <v>160135</v>
      </c>
      <c r="E46" s="90">
        <f>SUM(D46/C46)</f>
        <v>1.1620995950594348</v>
      </c>
      <c r="F46" s="13">
        <v>143248</v>
      </c>
      <c r="G46" s="91">
        <f>SUM(F46/D46)</f>
        <v>0.894545227464327</v>
      </c>
      <c r="H46" s="67">
        <v>142695</v>
      </c>
      <c r="I46" s="86">
        <f>SUM(H46/F46)</f>
        <v>0.9961395621579359</v>
      </c>
      <c r="J46" s="60">
        <v>102289</v>
      </c>
      <c r="K46" s="28">
        <f>SUM(J46/H46)</f>
        <v>0.7168366095518414</v>
      </c>
      <c r="L46" s="90">
        <f>SUM(J46/J53)</f>
        <v>0.007693025067819466</v>
      </c>
    </row>
    <row r="47" spans="2:12" ht="15.75">
      <c r="B47" s="89" t="s">
        <v>43</v>
      </c>
      <c r="C47" s="32">
        <v>87105</v>
      </c>
      <c r="D47" s="8">
        <v>100394</v>
      </c>
      <c r="E47" s="90">
        <f>SUM(D47/C47)</f>
        <v>1.1525629986797543</v>
      </c>
      <c r="F47" s="13">
        <v>87177</v>
      </c>
      <c r="G47" s="91">
        <f>SUM(F47/D47)</f>
        <v>0.868348706097974</v>
      </c>
      <c r="H47" s="67">
        <v>95250</v>
      </c>
      <c r="I47" s="86">
        <f>SUM(H47/F47)</f>
        <v>1.0926047007811694</v>
      </c>
      <c r="J47" s="60">
        <v>62798</v>
      </c>
      <c r="K47" s="28">
        <f>SUM(J47/H47)</f>
        <v>0.6592965879265091</v>
      </c>
      <c r="L47" s="90">
        <f>SUM(J47/J53)</f>
        <v>0.0047229573874896305</v>
      </c>
    </row>
    <row r="48" spans="2:12" ht="15.75">
      <c r="B48" s="89" t="s">
        <v>44</v>
      </c>
      <c r="C48" s="32">
        <v>59532</v>
      </c>
      <c r="D48" s="8">
        <v>66702</v>
      </c>
      <c r="E48" s="90">
        <f>SUM(D48/C48)</f>
        <v>1.1204394275347713</v>
      </c>
      <c r="F48" s="13">
        <v>65351</v>
      </c>
      <c r="G48" s="91">
        <f>SUM(F48/D48)</f>
        <v>0.9797457347605769</v>
      </c>
      <c r="H48" s="67">
        <v>61848</v>
      </c>
      <c r="I48" s="86">
        <f>SUM(H48/F48)</f>
        <v>0.946397147710058</v>
      </c>
      <c r="J48" s="60">
        <v>42070</v>
      </c>
      <c r="K48" s="28">
        <f>SUM(J48/H48)</f>
        <v>0.6802160134523347</v>
      </c>
      <c r="L48" s="90">
        <f>SUM(J48/J53)</f>
        <v>0.0031640309769688326</v>
      </c>
    </row>
    <row r="49" spans="2:12" ht="15.75">
      <c r="B49" s="89" t="s">
        <v>45</v>
      </c>
      <c r="C49" s="32">
        <v>97247</v>
      </c>
      <c r="D49" s="8">
        <v>107062</v>
      </c>
      <c r="E49" s="90">
        <f>SUM(D49/C49)</f>
        <v>1.1009285633489978</v>
      </c>
      <c r="F49" s="13">
        <v>97423</v>
      </c>
      <c r="G49" s="91">
        <f>SUM(F49/D49)</f>
        <v>0.9099680558928471</v>
      </c>
      <c r="H49" s="67">
        <v>89839</v>
      </c>
      <c r="I49" s="86">
        <f>SUM(H49/F49)</f>
        <v>0.9221539061617893</v>
      </c>
      <c r="J49" s="60">
        <v>62671</v>
      </c>
      <c r="K49" s="28">
        <f>SUM(J49/H49)</f>
        <v>0.697592359665624</v>
      </c>
      <c r="L49" s="90">
        <f>SUM(J49/J53)</f>
        <v>0.0047134058796675475</v>
      </c>
    </row>
    <row r="50" spans="2:12" ht="15.75">
      <c r="B50" s="89" t="s">
        <v>46</v>
      </c>
      <c r="C50" s="32">
        <v>83237</v>
      </c>
      <c r="D50" s="8">
        <v>93720</v>
      </c>
      <c r="E50" s="90">
        <f>SUM(D50/C50)</f>
        <v>1.1259415884762787</v>
      </c>
      <c r="F50" s="13">
        <v>84057</v>
      </c>
      <c r="G50" s="91">
        <f>SUM(F50/D50)</f>
        <v>0.8968950064020487</v>
      </c>
      <c r="H50" s="67">
        <v>86340</v>
      </c>
      <c r="I50" s="86">
        <f>SUM(H50/F50)</f>
        <v>1.0271601413326672</v>
      </c>
      <c r="J50" s="60">
        <v>60997</v>
      </c>
      <c r="K50" s="28">
        <f>SUM(J50/H50)</f>
        <v>0.7064744035209636</v>
      </c>
      <c r="L50" s="90">
        <f>SUM(J50/J53)</f>
        <v>0.0045875064773512695</v>
      </c>
    </row>
    <row r="51" spans="2:12" ht="15.75">
      <c r="B51" s="89" t="s">
        <v>47</v>
      </c>
      <c r="C51" s="32">
        <v>522082</v>
      </c>
      <c r="D51" s="8">
        <v>566728</v>
      </c>
      <c r="E51" s="90">
        <f>SUM(D51/C51)</f>
        <v>1.0855153021939081</v>
      </c>
      <c r="F51" s="13">
        <v>560963</v>
      </c>
      <c r="G51" s="91">
        <f>SUM(F51/D51)</f>
        <v>0.9898275716040146</v>
      </c>
      <c r="H51" s="67">
        <v>577541</v>
      </c>
      <c r="I51" s="86">
        <f>SUM(H51/F51)</f>
        <v>1.0295527512509737</v>
      </c>
      <c r="J51" s="60">
        <v>554921</v>
      </c>
      <c r="K51" s="28">
        <f>SUM(J51/H51)</f>
        <v>0.9608339494512078</v>
      </c>
      <c r="L51" s="90">
        <f>SUM(J51/J53)</f>
        <v>0.041734899780616154</v>
      </c>
    </row>
    <row r="52" spans="2:12" ht="16.5" thickBot="1">
      <c r="B52" s="112" t="s">
        <v>66</v>
      </c>
      <c r="C52" s="33">
        <v>243</v>
      </c>
      <c r="D52" s="40">
        <v>176</v>
      </c>
      <c r="E52" s="113">
        <f>SUM(D52/C52)</f>
        <v>0.7242798353909465</v>
      </c>
      <c r="F52" s="114">
        <v>64</v>
      </c>
      <c r="G52" s="115">
        <f>SUM(F52/D52)</f>
        <v>0.36363636363636365</v>
      </c>
      <c r="H52" s="116">
        <v>0</v>
      </c>
      <c r="I52" s="117">
        <f>SUM(H52/F52)</f>
        <v>0</v>
      </c>
      <c r="J52" s="118">
        <v>0</v>
      </c>
      <c r="K52" s="119">
        <v>0</v>
      </c>
      <c r="L52" s="113">
        <v>0</v>
      </c>
    </row>
    <row r="53" spans="2:12" ht="18" thickBot="1" thickTop="1">
      <c r="B53" s="120" t="s">
        <v>80</v>
      </c>
      <c r="C53" s="34">
        <f>SUM(C4+C5+C6+C7+C8+C9+C10+C11+C12+C13+C14+C15+C16+C17+C18+C19+C20+C21+C22+C23+C24+C25+C26+C27+C28+C29+C30+C31+C32+C33+C34+C35+C36+C37+C38+C39+C40+C41+C42+C43+C44+C45+C46+C47+C48+C49+C50+C51+C52)</f>
        <v>16357572</v>
      </c>
      <c r="D53" s="121">
        <f>SUM(D4+D5+D6+D7+D8+D9+D10+D11+D12+D13+D14+D15+D16+D17+D18+D19+D20+D21+D22+D23+D24+D25+D26+D27+D28+D29+D30+D31+D32+D33+D34+D35+D36+D37+D38+D39+D40+D41+D42+D43+D44+D45+D46+D47+D48+D49+D50+D51+D52)</f>
        <v>17818590</v>
      </c>
      <c r="E53" s="122">
        <f>SUM(D53/C53)</f>
        <v>1.0893175344115862</v>
      </c>
      <c r="F53" s="123">
        <f>SUM(F4+F5+F6+F7+F8+F9+F10+F11+F12+F13+F14+F15+F16+F17+F18+F19+F20+F21+F22+F23+F24+F25+F26+F27+F28+F29+F30+F31+F32+F33+F34+F35+F36+F37+F38+F39+F40+F41+F42+F43+F44+F45+F46+F47+F48+F49+F50+F51+F52)</f>
        <v>16215657</v>
      </c>
      <c r="G53" s="124">
        <f>SUM(F53/D53)</f>
        <v>0.910041535272993</v>
      </c>
      <c r="H53" s="125">
        <f>SUM(H4+H5+H6+H7+H8+H9+H10+H11+H12+H13+H14+H15+H16+H17+H18+H19+H20+H21+H22+H23+H24+H25+H26+H27+H28+H29+H30+H31+H32+H33+H34+H35+H36+H37+H38+H39+H40+H41+H42+H43+H44+H45+H46+H47+H48+H49+H50+H51+H52)</f>
        <v>16522804</v>
      </c>
      <c r="I53" s="126">
        <f>SUM(H53/F53)</f>
        <v>1.0189413848603235</v>
      </c>
      <c r="J53" s="127">
        <f>SUM(J4+J5+J6+J7+J8+J9+J10+J11+J12+J13+J14+J15+J16+J17+J18+J19+J20+J21+J22+J23+J24+J25+J26+J27+J28+J29+J30+J31+J32+J33+J34+J35+J36+J37+J38+J39+J40+J41+J42+J43+J44+J45+J46+J47+J48+J49+J50+J51+J52)</f>
        <v>13296330</v>
      </c>
      <c r="K53" s="128">
        <f>SUM(J53/H53)</f>
        <v>0.8047260017125423</v>
      </c>
      <c r="L53" s="122">
        <v>1</v>
      </c>
    </row>
  </sheetData>
  <printOptions/>
  <pageMargins left="0" right="0" top="0" bottom="0" header="0" footer="0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L22" sqref="L22"/>
    </sheetView>
  </sheetViews>
  <sheetFormatPr defaultColWidth="11.19921875" defaultRowHeight="15"/>
  <cols>
    <col min="1" max="1" width="1.8984375" style="0" customWidth="1"/>
    <col min="2" max="2" width="6.8984375" style="0" customWidth="1"/>
    <col min="3" max="4" width="9.59765625" style="0" customWidth="1"/>
    <col min="5" max="6" width="6.3984375" style="0" customWidth="1"/>
    <col min="7" max="7" width="9.59765625" style="0" customWidth="1"/>
    <col min="8" max="9" width="6.3984375" style="0" customWidth="1"/>
    <col min="10" max="10" width="9.59765625" style="1" customWidth="1"/>
    <col min="11" max="12" width="6.3984375" style="31" customWidth="1"/>
  </cols>
  <sheetData>
    <row r="2" spans="2:9" ht="16.5" thickBot="1">
      <c r="B2" s="15" t="s">
        <v>82</v>
      </c>
      <c r="G2" s="17"/>
      <c r="H2" s="17"/>
      <c r="I2" s="17"/>
    </row>
    <row r="3" spans="2:12" ht="15.75">
      <c r="B3" s="65"/>
      <c r="C3" s="50" t="s">
        <v>78</v>
      </c>
      <c r="D3" s="26" t="s">
        <v>77</v>
      </c>
      <c r="E3" s="7" t="s">
        <v>79</v>
      </c>
      <c r="F3" s="27" t="s">
        <v>81</v>
      </c>
      <c r="G3" s="59" t="s">
        <v>83</v>
      </c>
      <c r="H3" s="29" t="s">
        <v>79</v>
      </c>
      <c r="I3" s="70" t="s">
        <v>81</v>
      </c>
      <c r="J3" s="74" t="s">
        <v>0</v>
      </c>
      <c r="K3" s="75" t="s">
        <v>79</v>
      </c>
      <c r="L3" s="76" t="s">
        <v>81</v>
      </c>
    </row>
    <row r="4" spans="2:12" ht="15.75">
      <c r="B4" s="44" t="s">
        <v>69</v>
      </c>
      <c r="C4" s="67">
        <v>9088053</v>
      </c>
      <c r="D4" s="13">
        <v>8173316</v>
      </c>
      <c r="E4" s="28">
        <f>SUM(D4/C4)</f>
        <v>0.8993473079437366</v>
      </c>
      <c r="F4" s="19">
        <v>50.4</v>
      </c>
      <c r="G4" s="60">
        <v>9034363</v>
      </c>
      <c r="H4" s="28">
        <f>SUM(G4/D4)</f>
        <v>1.1053485513101415</v>
      </c>
      <c r="I4" s="71">
        <v>54.7</v>
      </c>
      <c r="J4" s="67">
        <v>7776387</v>
      </c>
      <c r="K4" s="28">
        <f>SUM(J4/G4)</f>
        <v>0.8607565359062946</v>
      </c>
      <c r="L4" s="86">
        <f>SUM(J4/J15)</f>
        <v>0.5848521358901291</v>
      </c>
    </row>
    <row r="5" spans="2:12" ht="15.75">
      <c r="B5" s="9" t="s">
        <v>70</v>
      </c>
      <c r="C5" s="67">
        <v>4646518</v>
      </c>
      <c r="D5" s="13">
        <v>4118258</v>
      </c>
      <c r="E5" s="28">
        <f>SUM(D5/C5)</f>
        <v>0.886310566320845</v>
      </c>
      <c r="F5" s="19">
        <v>25.4</v>
      </c>
      <c r="G5" s="60">
        <v>3829030</v>
      </c>
      <c r="H5" s="28">
        <f>SUM(G5/D5)</f>
        <v>0.9297693345098825</v>
      </c>
      <c r="I5" s="71">
        <v>23.2</v>
      </c>
      <c r="J5" s="67">
        <v>2916829</v>
      </c>
      <c r="K5" s="28">
        <f>SUM(J5/G5)</f>
        <v>0.761767079390864</v>
      </c>
      <c r="L5" s="86">
        <f>SUM(J5/J15)</f>
        <v>0.21937098432424587</v>
      </c>
    </row>
    <row r="6" spans="2:12" ht="15.75">
      <c r="B6" s="9" t="s">
        <v>71</v>
      </c>
      <c r="C6" s="67">
        <v>155787</v>
      </c>
      <c r="D6" s="13">
        <v>154508</v>
      </c>
      <c r="E6" s="28">
        <f>SUM(D6/C6)</f>
        <v>0.9917900723423649</v>
      </c>
      <c r="F6" s="19">
        <v>1</v>
      </c>
      <c r="G6" s="60">
        <v>151246</v>
      </c>
      <c r="H6" s="28">
        <f>SUM(G6/D6)</f>
        <v>0.9788878245786626</v>
      </c>
      <c r="I6" s="71">
        <v>0.9</v>
      </c>
      <c r="J6" s="67">
        <v>103649</v>
      </c>
      <c r="K6" s="28">
        <f>SUM(J6/G6)</f>
        <v>0.685300768284781</v>
      </c>
      <c r="L6" s="86">
        <f>SUM(J6/J15)</f>
        <v>0.007795308931111066</v>
      </c>
    </row>
    <row r="7" spans="2:12" ht="15.75">
      <c r="B7" s="9" t="s">
        <v>72</v>
      </c>
      <c r="C7" s="67">
        <v>201208</v>
      </c>
      <c r="D7" s="13">
        <v>175119</v>
      </c>
      <c r="E7" s="28">
        <f>SUM(D7/C7)</f>
        <v>0.8703381575285277</v>
      </c>
      <c r="F7" s="19">
        <v>1.1</v>
      </c>
      <c r="G7" s="60">
        <v>154868</v>
      </c>
      <c r="H7" s="28">
        <f>SUM(G7/D7)</f>
        <v>0.8843586361274334</v>
      </c>
      <c r="I7" s="71">
        <v>0.9</v>
      </c>
      <c r="J7" s="67">
        <v>96577</v>
      </c>
      <c r="K7" s="28">
        <f>SUM(J7/G7)</f>
        <v>0.6236084923935222</v>
      </c>
      <c r="L7" s="86">
        <f>SUM(J7/J15)</f>
        <v>0.007263432841994746</v>
      </c>
    </row>
    <row r="8" spans="2:12" ht="15.75">
      <c r="B8" s="9" t="s">
        <v>73</v>
      </c>
      <c r="C8" s="67">
        <v>266852</v>
      </c>
      <c r="D8" s="13">
        <v>290919</v>
      </c>
      <c r="E8" s="28">
        <f>SUM(D8/C8)</f>
        <v>1.0901885689445836</v>
      </c>
      <c r="F8" s="19">
        <v>1.8</v>
      </c>
      <c r="G8" s="60">
        <v>113331</v>
      </c>
      <c r="H8" s="28">
        <f>SUM(G8/D8)</f>
        <v>0.38956204304290887</v>
      </c>
      <c r="I8" s="71">
        <v>0.7</v>
      </c>
      <c r="J8" s="67">
        <v>63677</v>
      </c>
      <c r="K8" s="28">
        <f>SUM(J8/G8)</f>
        <v>0.5618674502122103</v>
      </c>
      <c r="L8" s="86">
        <f>SUM(J8/J15)</f>
        <v>0.0047890658550141275</v>
      </c>
    </row>
    <row r="9" spans="2:12" ht="15.75">
      <c r="B9" s="9" t="s">
        <v>74</v>
      </c>
      <c r="C9" s="67">
        <v>1727759</v>
      </c>
      <c r="D9" s="13">
        <v>1658578</v>
      </c>
      <c r="E9" s="28">
        <f>SUM(D9/C9)</f>
        <v>0.9599591146681916</v>
      </c>
      <c r="F9" s="19">
        <v>10.2</v>
      </c>
      <c r="G9" s="60">
        <v>1587470</v>
      </c>
      <c r="H9" s="28">
        <f>SUM(G9/D9)</f>
        <v>0.957127129384328</v>
      </c>
      <c r="I9" s="71">
        <v>9.6</v>
      </c>
      <c r="J9" s="67">
        <v>1204427</v>
      </c>
      <c r="K9" s="28">
        <f>SUM(J9/G9)</f>
        <v>0.75870851102698</v>
      </c>
      <c r="L9" s="86">
        <f>SUM(J9/J15)</f>
        <v>0.09058341662699407</v>
      </c>
    </row>
    <row r="10" spans="2:12" ht="15.75">
      <c r="B10" s="9" t="s">
        <v>75</v>
      </c>
      <c r="C10" s="67">
        <v>941019</v>
      </c>
      <c r="D10" s="13">
        <v>827062</v>
      </c>
      <c r="E10" s="28">
        <f>SUM(D10/C10)</f>
        <v>0.8789004260275297</v>
      </c>
      <c r="F10" s="19">
        <v>5.1</v>
      </c>
      <c r="G10" s="60">
        <v>837025</v>
      </c>
      <c r="H10" s="28">
        <f>SUM(G10/D10)</f>
        <v>1.0120462552988772</v>
      </c>
      <c r="I10" s="71">
        <v>5.1</v>
      </c>
      <c r="J10" s="67">
        <v>589977</v>
      </c>
      <c r="K10" s="28">
        <f>SUM(J10/G10)</f>
        <v>0.7048499148770945</v>
      </c>
      <c r="L10" s="86">
        <f>SUM(J10/J15)</f>
        <v>0.04437141677440316</v>
      </c>
    </row>
    <row r="11" spans="2:12" ht="15.75">
      <c r="B11" s="10" t="s">
        <v>76</v>
      </c>
      <c r="C11" s="67">
        <v>60343</v>
      </c>
      <c r="D11" s="13">
        <v>59517</v>
      </c>
      <c r="E11" s="28">
        <f>SUM(D11/C11)</f>
        <v>0.9863115854365875</v>
      </c>
      <c r="F11" s="19">
        <v>0.4</v>
      </c>
      <c r="G11" s="60">
        <v>57808</v>
      </c>
      <c r="H11" s="28">
        <f>SUM(G11/D11)</f>
        <v>0.9712855150629232</v>
      </c>
      <c r="I11" s="71">
        <v>0.3</v>
      </c>
      <c r="J11" s="67">
        <v>36712</v>
      </c>
      <c r="K11" s="28">
        <f>SUM(J11/G11)</f>
        <v>0.6350678106836424</v>
      </c>
      <c r="L11" s="86">
        <f>SUM(J11/J15)</f>
        <v>0.002761062639089132</v>
      </c>
    </row>
    <row r="12" spans="2:12" ht="16.5" thickBot="1">
      <c r="B12" s="66" t="s">
        <v>84</v>
      </c>
      <c r="C12" s="80">
        <v>533398</v>
      </c>
      <c r="D12" s="81">
        <v>539699</v>
      </c>
      <c r="E12" s="82">
        <f>SUM(D12/C12)</f>
        <v>1.0118129426806999</v>
      </c>
      <c r="F12" s="83">
        <v>3.3</v>
      </c>
      <c r="G12" s="84">
        <v>543883</v>
      </c>
      <c r="H12" s="82">
        <f>SUM(G12/D12)</f>
        <v>1.0077524694320352</v>
      </c>
      <c r="I12" s="85">
        <v>3.3</v>
      </c>
      <c r="J12" s="88">
        <v>323042</v>
      </c>
      <c r="K12" s="77">
        <f>SUM(J12/G12)</f>
        <v>0.593954949869733</v>
      </c>
      <c r="L12" s="78">
        <f>SUM(J12/J15)</f>
        <v>0.02429557629812136</v>
      </c>
    </row>
    <row r="13" spans="2:12" ht="18" thickBot="1" thickTop="1">
      <c r="B13" s="42" t="s">
        <v>85</v>
      </c>
      <c r="C13" s="68">
        <v>17620937</v>
      </c>
      <c r="D13" s="18">
        <v>15996976</v>
      </c>
      <c r="E13" s="24">
        <f>SUM(D13/C13)</f>
        <v>0.9078391234245943</v>
      </c>
      <c r="F13" s="22">
        <v>98.7</v>
      </c>
      <c r="G13" s="61">
        <v>16309024</v>
      </c>
      <c r="H13" s="23">
        <f>SUM(G13/D13)</f>
        <v>1.0195066867637983</v>
      </c>
      <c r="I13" s="72">
        <v>98.7</v>
      </c>
      <c r="J13" s="68">
        <f>SUM(J4+J5+J6+J7+J8+J9+J10+J11+J12)</f>
        <v>13111277</v>
      </c>
      <c r="K13" s="24">
        <f>SUM(J13/G13)</f>
        <v>0.8039277518998071</v>
      </c>
      <c r="L13" s="87">
        <f>SUM(J13/J15)</f>
        <v>0.9860824001811026</v>
      </c>
    </row>
    <row r="14" spans="2:12" ht="18" thickBot="1" thickTop="1">
      <c r="B14" s="42" t="s">
        <v>51</v>
      </c>
      <c r="C14" s="68">
        <v>197653</v>
      </c>
      <c r="D14" s="18">
        <v>218681</v>
      </c>
      <c r="E14" s="24">
        <f>SUM(D14/C14)</f>
        <v>1.1063884686799592</v>
      </c>
      <c r="F14" s="22">
        <v>1.3</v>
      </c>
      <c r="G14" s="61">
        <v>213780</v>
      </c>
      <c r="H14" s="24">
        <f>SUM(G14/D14)</f>
        <v>0.9775883592996191</v>
      </c>
      <c r="I14" s="72">
        <v>1.3</v>
      </c>
      <c r="J14" s="68">
        <v>185053</v>
      </c>
      <c r="K14" s="24">
        <f>SUM(J14/G14)</f>
        <v>0.8656235382168584</v>
      </c>
      <c r="L14" s="87">
        <f>SUM(J14/J15)</f>
        <v>0.013917599818897395</v>
      </c>
    </row>
    <row r="15" spans="2:12" ht="18" thickBot="1" thickTop="1">
      <c r="B15" s="47" t="s">
        <v>80</v>
      </c>
      <c r="C15" s="69">
        <v>17818590</v>
      </c>
      <c r="D15" s="3">
        <v>16215657</v>
      </c>
      <c r="E15" s="25">
        <f>SUM(D15/C15)</f>
        <v>0.910041535272993</v>
      </c>
      <c r="F15" s="20">
        <v>100</v>
      </c>
      <c r="G15" s="62">
        <v>16522804</v>
      </c>
      <c r="H15" s="25">
        <f>SUM(G15/D15)</f>
        <v>1.0189413848603235</v>
      </c>
      <c r="I15" s="73">
        <v>100</v>
      </c>
      <c r="J15" s="69">
        <f>SUM(J13+J14)</f>
        <v>13296330</v>
      </c>
      <c r="K15" s="25">
        <f>SUM(J15/G15)</f>
        <v>0.8047260017125423</v>
      </c>
      <c r="L15" s="79">
        <v>1</v>
      </c>
    </row>
  </sheetData>
  <printOptions/>
  <pageMargins left="0.75" right="0.75" top="1" bottom="1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H21" sqref="H21"/>
    </sheetView>
  </sheetViews>
  <sheetFormatPr defaultColWidth="11.19921875" defaultRowHeight="15"/>
  <cols>
    <col min="1" max="1" width="2.69921875" style="0" customWidth="1"/>
    <col min="2" max="2" width="7.8984375" style="0" customWidth="1"/>
    <col min="3" max="3" width="8.8984375" style="0" customWidth="1"/>
    <col min="4" max="4" width="6.8984375" style="0" customWidth="1"/>
    <col min="5" max="5" width="8.8984375" style="0" customWidth="1"/>
    <col min="6" max="6" width="6.3984375" style="0" customWidth="1"/>
    <col min="7" max="7" width="9.59765625" style="0" customWidth="1"/>
    <col min="8" max="8" width="6.3984375" style="0" customWidth="1"/>
    <col min="9" max="9" width="8.8984375" style="1" customWidth="1"/>
    <col min="10" max="10" width="6.3984375" style="31" customWidth="1"/>
    <col min="11" max="11" width="8.8984375" style="1" customWidth="1"/>
    <col min="12" max="12" width="6.3984375" style="31" customWidth="1"/>
    <col min="13" max="13" width="9.59765625" style="1" customWidth="1"/>
    <col min="14" max="14" width="6.3984375" style="31" customWidth="1"/>
  </cols>
  <sheetData>
    <row r="2" spans="2:8" ht="16.5" thickBot="1">
      <c r="B2" s="15" t="s">
        <v>86</v>
      </c>
      <c r="C2" s="17"/>
      <c r="D2" s="30"/>
      <c r="E2" s="17"/>
      <c r="F2" s="31"/>
      <c r="G2" s="1"/>
      <c r="H2" s="31"/>
    </row>
    <row r="3" spans="2:14" ht="16.5" thickBot="1">
      <c r="B3" s="130"/>
      <c r="C3" s="157" t="s">
        <v>83</v>
      </c>
      <c r="D3" s="158"/>
      <c r="E3" s="158"/>
      <c r="F3" s="158"/>
      <c r="G3" s="158"/>
      <c r="H3" s="159"/>
      <c r="I3" s="160" t="s">
        <v>0</v>
      </c>
      <c r="J3" s="161"/>
      <c r="K3" s="161"/>
      <c r="L3" s="161"/>
      <c r="M3" s="161"/>
      <c r="N3" s="162"/>
    </row>
    <row r="4" spans="2:14" ht="15.75">
      <c r="B4" s="131"/>
      <c r="C4" s="129" t="s">
        <v>67</v>
      </c>
      <c r="D4" s="135" t="s">
        <v>79</v>
      </c>
      <c r="E4" s="139" t="s">
        <v>68</v>
      </c>
      <c r="F4" s="140" t="s">
        <v>79</v>
      </c>
      <c r="G4" s="129" t="s">
        <v>80</v>
      </c>
      <c r="H4" s="35" t="s">
        <v>79</v>
      </c>
      <c r="I4" s="145" t="s">
        <v>67</v>
      </c>
      <c r="J4" s="151" t="s">
        <v>79</v>
      </c>
      <c r="K4" s="149" t="s">
        <v>68</v>
      </c>
      <c r="L4" s="151" t="s">
        <v>79</v>
      </c>
      <c r="M4" s="153" t="s">
        <v>80</v>
      </c>
      <c r="N4" s="146" t="s">
        <v>79</v>
      </c>
    </row>
    <row r="5" spans="2:14" ht="15.75">
      <c r="B5" s="132" t="s">
        <v>52</v>
      </c>
      <c r="C5" s="13">
        <v>117368</v>
      </c>
      <c r="D5" s="136">
        <v>0.982</v>
      </c>
      <c r="E5" s="58">
        <v>113823</v>
      </c>
      <c r="F5" s="141">
        <v>0.979</v>
      </c>
      <c r="G5" s="13">
        <f>SUM(C5+E5)</f>
        <v>231191</v>
      </c>
      <c r="H5" s="36">
        <v>0.981</v>
      </c>
      <c r="I5" s="32">
        <v>102432</v>
      </c>
      <c r="J5" s="141">
        <f>SUM(I5/C5)</f>
        <v>0.8727421443664372</v>
      </c>
      <c r="K5" s="58">
        <v>98584</v>
      </c>
      <c r="L5" s="141">
        <f>SUM(K5/E5)</f>
        <v>0.8661166899484287</v>
      </c>
      <c r="M5" s="154">
        <f>SUM(I5+K5)</f>
        <v>201016</v>
      </c>
      <c r="N5" s="90">
        <f>SUM(M5/G5)</f>
        <v>0.8694802133301037</v>
      </c>
    </row>
    <row r="6" spans="2:14" ht="15.75">
      <c r="B6" s="132" t="s">
        <v>53</v>
      </c>
      <c r="C6" s="13">
        <v>131123</v>
      </c>
      <c r="D6" s="136">
        <v>0.95</v>
      </c>
      <c r="E6" s="58">
        <v>128625</v>
      </c>
      <c r="F6" s="141">
        <v>0.938</v>
      </c>
      <c r="G6" s="13">
        <f>SUM(C6+E6)</f>
        <v>259748</v>
      </c>
      <c r="H6" s="36">
        <v>0.944</v>
      </c>
      <c r="I6" s="32">
        <v>109935</v>
      </c>
      <c r="J6" s="141">
        <f>SUM(I6/C6)</f>
        <v>0.8384112627075342</v>
      </c>
      <c r="K6" s="58">
        <v>107695</v>
      </c>
      <c r="L6" s="141">
        <f>SUM(K6/E6)</f>
        <v>0.8372789115646259</v>
      </c>
      <c r="M6" s="154">
        <f>SUM(I6+K6)</f>
        <v>217630</v>
      </c>
      <c r="N6" s="90">
        <f>SUM(M6/G6)</f>
        <v>0.8378505320541448</v>
      </c>
    </row>
    <row r="7" spans="2:14" ht="15.75">
      <c r="B7" s="132" t="s">
        <v>54</v>
      </c>
      <c r="C7" s="13">
        <v>133175</v>
      </c>
      <c r="D7" s="136">
        <v>0.909</v>
      </c>
      <c r="E7" s="58">
        <v>139985</v>
      </c>
      <c r="F7" s="141">
        <v>0.897</v>
      </c>
      <c r="G7" s="13">
        <f>SUM(C7+E7)</f>
        <v>273160</v>
      </c>
      <c r="H7" s="36">
        <v>0.903</v>
      </c>
      <c r="I7" s="32">
        <v>101239</v>
      </c>
      <c r="J7" s="141">
        <f>SUM(I7/C7)</f>
        <v>0.7601952318378074</v>
      </c>
      <c r="K7" s="58">
        <v>104775</v>
      </c>
      <c r="L7" s="141">
        <f>SUM(K7/E7)</f>
        <v>0.7484730506840018</v>
      </c>
      <c r="M7" s="154">
        <f>SUM(I7+K7)</f>
        <v>206014</v>
      </c>
      <c r="N7" s="90">
        <f>SUM(M7/G7)</f>
        <v>0.7541880216722799</v>
      </c>
    </row>
    <row r="8" spans="2:14" ht="15.75">
      <c r="B8" s="132" t="s">
        <v>55</v>
      </c>
      <c r="C8" s="13">
        <v>235848</v>
      </c>
      <c r="D8" s="136">
        <v>1.203</v>
      </c>
      <c r="E8" s="58">
        <v>327028</v>
      </c>
      <c r="F8" s="141">
        <v>1.101</v>
      </c>
      <c r="G8" s="13">
        <f>SUM(C8+E8)</f>
        <v>562876</v>
      </c>
      <c r="H8" s="36">
        <v>1.142</v>
      </c>
      <c r="I8" s="32">
        <v>158151</v>
      </c>
      <c r="J8" s="141">
        <f>SUM(I8/C8)</f>
        <v>0.6705632441233337</v>
      </c>
      <c r="K8" s="58">
        <v>231561</v>
      </c>
      <c r="L8" s="141">
        <f>SUM(K8/E8)</f>
        <v>0.708076984233766</v>
      </c>
      <c r="M8" s="154">
        <f>SUM(I8+K8)</f>
        <v>389712</v>
      </c>
      <c r="N8" s="90">
        <f>SUM(M8/G8)</f>
        <v>0.6923585301203107</v>
      </c>
    </row>
    <row r="9" spans="2:14" ht="15.75">
      <c r="B9" s="132" t="s">
        <v>56</v>
      </c>
      <c r="C9" s="13">
        <v>444013</v>
      </c>
      <c r="D9" s="136">
        <v>0.954</v>
      </c>
      <c r="E9" s="58">
        <v>864191</v>
      </c>
      <c r="F9" s="141">
        <v>0.936</v>
      </c>
      <c r="G9" s="13">
        <f>SUM(C9+E9)</f>
        <v>1308204</v>
      </c>
      <c r="H9" s="36">
        <v>0.942</v>
      </c>
      <c r="I9" s="32">
        <v>377217</v>
      </c>
      <c r="J9" s="141">
        <f>SUM(I9/C9)</f>
        <v>0.8495629632465717</v>
      </c>
      <c r="K9" s="58">
        <v>696286</v>
      </c>
      <c r="L9" s="141">
        <f>SUM(K9/E9)</f>
        <v>0.805708460282507</v>
      </c>
      <c r="M9" s="154">
        <f>SUM(I9+K9)</f>
        <v>1073503</v>
      </c>
      <c r="N9" s="90">
        <f>SUM(M9/G9)</f>
        <v>0.8205929656230986</v>
      </c>
    </row>
    <row r="10" spans="2:14" ht="15.75">
      <c r="B10" s="132" t="s">
        <v>57</v>
      </c>
      <c r="C10" s="13">
        <v>846972</v>
      </c>
      <c r="D10" s="136">
        <v>0.968</v>
      </c>
      <c r="E10" s="58">
        <v>1236502</v>
      </c>
      <c r="F10" s="141">
        <v>0.966</v>
      </c>
      <c r="G10" s="13">
        <f>SUM(C10+E10)</f>
        <v>2083474</v>
      </c>
      <c r="H10" s="36">
        <v>0.967</v>
      </c>
      <c r="I10" s="32">
        <v>678063</v>
      </c>
      <c r="J10" s="141">
        <f>SUM(I10/C10)</f>
        <v>0.8005731004094586</v>
      </c>
      <c r="K10" s="58">
        <v>926276</v>
      </c>
      <c r="L10" s="141">
        <f>SUM(K10/E10)</f>
        <v>0.7491099893085494</v>
      </c>
      <c r="M10" s="154">
        <f>SUM(I10+K10)</f>
        <v>1604339</v>
      </c>
      <c r="N10" s="90">
        <f>SUM(M10/G10)</f>
        <v>0.7700307275252775</v>
      </c>
    </row>
    <row r="11" spans="2:14" ht="15.75">
      <c r="B11" s="132" t="s">
        <v>58</v>
      </c>
      <c r="C11" s="13">
        <v>1039910</v>
      </c>
      <c r="D11" s="136">
        <v>1.015</v>
      </c>
      <c r="E11" s="58">
        <v>920103</v>
      </c>
      <c r="F11" s="141">
        <v>1.037</v>
      </c>
      <c r="G11" s="13">
        <f>SUM(C11+E11)</f>
        <v>1960013</v>
      </c>
      <c r="H11" s="36">
        <v>1.026</v>
      </c>
      <c r="I11" s="32">
        <v>888369</v>
      </c>
      <c r="J11" s="141">
        <f>SUM(I11/C11)</f>
        <v>0.8542748891731016</v>
      </c>
      <c r="K11" s="58">
        <v>762261</v>
      </c>
      <c r="L11" s="141">
        <f>SUM(K11/E11)</f>
        <v>0.8284518146337965</v>
      </c>
      <c r="M11" s="154">
        <f>SUM(I11+K11)</f>
        <v>1650630</v>
      </c>
      <c r="N11" s="90">
        <f>SUM(M11/G11)</f>
        <v>0.8421525775594345</v>
      </c>
    </row>
    <row r="12" spans="2:14" ht="15.75">
      <c r="B12" s="132" t="s">
        <v>59</v>
      </c>
      <c r="C12" s="13">
        <v>999655</v>
      </c>
      <c r="D12" s="136">
        <v>1.06</v>
      </c>
      <c r="E12" s="58">
        <v>556877</v>
      </c>
      <c r="F12" s="141">
        <v>1.069</v>
      </c>
      <c r="G12" s="13">
        <f>SUM(C12+E12)</f>
        <v>1556532</v>
      </c>
      <c r="H12" s="36">
        <v>1.063</v>
      </c>
      <c r="I12" s="32">
        <v>884029</v>
      </c>
      <c r="J12" s="141">
        <f>SUM(I12/C12)</f>
        <v>0.8843340952628657</v>
      </c>
      <c r="K12" s="58">
        <v>471721</v>
      </c>
      <c r="L12" s="141">
        <f>SUM(K12/E12)</f>
        <v>0.8470829285461601</v>
      </c>
      <c r="M12" s="154">
        <f>SUM(I12+K12)</f>
        <v>1355750</v>
      </c>
      <c r="N12" s="90">
        <f>SUM(M12/G12)</f>
        <v>0.8710068279996813</v>
      </c>
    </row>
    <row r="13" spans="2:14" ht="15.75">
      <c r="B13" s="132" t="s">
        <v>60</v>
      </c>
      <c r="C13" s="13">
        <v>952245</v>
      </c>
      <c r="D13" s="136">
        <v>1.053</v>
      </c>
      <c r="E13" s="58">
        <v>404430</v>
      </c>
      <c r="F13" s="141">
        <v>1.019</v>
      </c>
      <c r="G13" s="13">
        <f>SUM(C13+E13)</f>
        <v>1356675</v>
      </c>
      <c r="H13" s="36">
        <v>1.042</v>
      </c>
      <c r="I13" s="32">
        <v>849142</v>
      </c>
      <c r="J13" s="141">
        <f>SUM(I13/C13)</f>
        <v>0.8917263939427353</v>
      </c>
      <c r="K13" s="58">
        <v>332468</v>
      </c>
      <c r="L13" s="141">
        <f>SUM(K13/E13)</f>
        <v>0.8220656232228074</v>
      </c>
      <c r="M13" s="154">
        <f>SUM(I13+K13)</f>
        <v>1181610</v>
      </c>
      <c r="N13" s="90">
        <f>SUM(M13/G13)</f>
        <v>0.8709602520869036</v>
      </c>
    </row>
    <row r="14" spans="2:14" ht="15.75">
      <c r="B14" s="132" t="s">
        <v>61</v>
      </c>
      <c r="C14" s="13">
        <v>866522</v>
      </c>
      <c r="D14" s="136">
        <v>1.001</v>
      </c>
      <c r="E14" s="58">
        <v>397384</v>
      </c>
      <c r="F14" s="141">
        <v>0.96</v>
      </c>
      <c r="G14" s="13">
        <f>SUM(C14+E14)</f>
        <v>1263906</v>
      </c>
      <c r="H14" s="36">
        <v>0.988</v>
      </c>
      <c r="I14" s="32">
        <v>756749</v>
      </c>
      <c r="J14" s="141">
        <f>SUM(I14/C14)</f>
        <v>0.8733176999545309</v>
      </c>
      <c r="K14" s="58">
        <v>297415</v>
      </c>
      <c r="L14" s="141">
        <f>SUM(K14/E14)</f>
        <v>0.7484322468946912</v>
      </c>
      <c r="M14" s="154">
        <f>SUM(I14+K14)</f>
        <v>1054164</v>
      </c>
      <c r="N14" s="90">
        <f>SUM(M14/G14)</f>
        <v>0.8340525323876934</v>
      </c>
    </row>
    <row r="15" spans="2:14" ht="15.75">
      <c r="B15" s="132" t="s">
        <v>62</v>
      </c>
      <c r="C15" s="13">
        <v>1086676</v>
      </c>
      <c r="D15" s="136">
        <v>0.962</v>
      </c>
      <c r="E15" s="58">
        <v>630923</v>
      </c>
      <c r="F15" s="141">
        <v>0.962</v>
      </c>
      <c r="G15" s="13">
        <f>SUM(C15+E15)</f>
        <v>1717599</v>
      </c>
      <c r="H15" s="36">
        <v>0.962</v>
      </c>
      <c r="I15" s="32">
        <v>848244</v>
      </c>
      <c r="J15" s="141">
        <f>SUM(I15/C15)</f>
        <v>0.7805859336177481</v>
      </c>
      <c r="K15" s="58">
        <v>431067</v>
      </c>
      <c r="L15" s="141">
        <f>SUM(K15/E15)</f>
        <v>0.6832323437249871</v>
      </c>
      <c r="M15" s="154">
        <f>SUM(I15+K15)</f>
        <v>1279311</v>
      </c>
      <c r="N15" s="90">
        <f>SUM(M15/G15)</f>
        <v>0.7448251891157366</v>
      </c>
    </row>
    <row r="16" spans="2:14" ht="15.75">
      <c r="B16" s="132" t="s">
        <v>63</v>
      </c>
      <c r="C16" s="13">
        <v>845580</v>
      </c>
      <c r="D16" s="136">
        <v>1.133</v>
      </c>
      <c r="E16" s="58">
        <v>571196</v>
      </c>
      <c r="F16" s="141">
        <v>1.105</v>
      </c>
      <c r="G16" s="13">
        <f>SUM(C16+E16)</f>
        <v>1416776</v>
      </c>
      <c r="H16" s="36">
        <v>1.122</v>
      </c>
      <c r="I16" s="32">
        <v>758679</v>
      </c>
      <c r="J16" s="141">
        <f>SUM(I16/C16)</f>
        <v>0.8972291208401334</v>
      </c>
      <c r="K16" s="58">
        <v>435519</v>
      </c>
      <c r="L16" s="141">
        <f>SUM(K16/E16)</f>
        <v>0.7624685747099069</v>
      </c>
      <c r="M16" s="154">
        <f>SUM(I16+K16)</f>
        <v>1194198</v>
      </c>
      <c r="N16" s="90">
        <f>SUM(M16/G16)</f>
        <v>0.8428982422062485</v>
      </c>
    </row>
    <row r="17" spans="2:14" ht="15.75">
      <c r="B17" s="132" t="s">
        <v>64</v>
      </c>
      <c r="C17" s="13">
        <v>647289</v>
      </c>
      <c r="D17" s="136">
        <v>1.06</v>
      </c>
      <c r="E17" s="58">
        <v>498805</v>
      </c>
      <c r="F17" s="141">
        <v>1.078</v>
      </c>
      <c r="G17" s="13">
        <f>SUM(C17+E17)</f>
        <v>1146094</v>
      </c>
      <c r="H17" s="36">
        <v>1.068</v>
      </c>
      <c r="I17" s="32">
        <v>529154</v>
      </c>
      <c r="J17" s="141">
        <f>SUM(I17/C17)</f>
        <v>0.8174926501145547</v>
      </c>
      <c r="K17" s="58">
        <v>366861</v>
      </c>
      <c r="L17" s="141">
        <f>SUM(K17/E17)</f>
        <v>0.7354797967141468</v>
      </c>
      <c r="M17" s="154">
        <f>SUM(I17+K17)</f>
        <v>896015</v>
      </c>
      <c r="N17" s="90">
        <f>SUM(M17/G17)</f>
        <v>0.7817988751358964</v>
      </c>
    </row>
    <row r="18" spans="2:14" ht="15.75">
      <c r="B18" s="132" t="s">
        <v>65</v>
      </c>
      <c r="C18" s="13">
        <v>425643</v>
      </c>
      <c r="D18" s="136">
        <v>1.064</v>
      </c>
      <c r="E18" s="58">
        <v>344241</v>
      </c>
      <c r="F18" s="141">
        <v>1.08</v>
      </c>
      <c r="G18" s="13">
        <f>SUM(C18+E18)</f>
        <v>769884</v>
      </c>
      <c r="H18" s="36">
        <v>1.071</v>
      </c>
      <c r="I18" s="32">
        <v>315474</v>
      </c>
      <c r="J18" s="141">
        <f>SUM(I18/C18)</f>
        <v>0.7411704174625214</v>
      </c>
      <c r="K18" s="58">
        <v>236235</v>
      </c>
      <c r="L18" s="141">
        <f>SUM(K18/E18)</f>
        <v>0.6862488779663085</v>
      </c>
      <c r="M18" s="154">
        <f>SUM(I18+K18)</f>
        <v>551709</v>
      </c>
      <c r="N18" s="90">
        <f>SUM(M18/G18)</f>
        <v>0.7166131521112271</v>
      </c>
    </row>
    <row r="19" spans="2:14" ht="15.75">
      <c r="B19" s="132" t="s">
        <v>49</v>
      </c>
      <c r="C19" s="13">
        <v>346091</v>
      </c>
      <c r="D19" s="136">
        <v>1.084</v>
      </c>
      <c r="E19" s="58">
        <v>270581</v>
      </c>
      <c r="F19" s="141">
        <v>1.094</v>
      </c>
      <c r="G19" s="13">
        <f>SUM(C19+E19)</f>
        <v>616672</v>
      </c>
      <c r="H19" s="36">
        <v>1.088</v>
      </c>
      <c r="I19" s="32">
        <v>250295</v>
      </c>
      <c r="J19" s="141">
        <f>SUM(I19/C19)</f>
        <v>0.7232057464655249</v>
      </c>
      <c r="K19" s="58">
        <v>190434</v>
      </c>
      <c r="L19" s="141">
        <f>SUM(K19/E19)</f>
        <v>0.7037966449972467</v>
      </c>
      <c r="M19" s="154">
        <f>SUM(I19+K19)</f>
        <v>440729</v>
      </c>
      <c r="N19" s="90">
        <f>SUM(M19/G19)</f>
        <v>0.7146894945773442</v>
      </c>
    </row>
    <row r="20" spans="2:14" ht="16.5" thickBot="1">
      <c r="B20" s="133" t="s">
        <v>66</v>
      </c>
      <c r="C20" s="114">
        <v>0</v>
      </c>
      <c r="D20" s="137">
        <v>0</v>
      </c>
      <c r="E20" s="142">
        <v>0</v>
      </c>
      <c r="F20" s="143">
        <v>0</v>
      </c>
      <c r="G20" s="14">
        <f>SUM(C20+E20)</f>
        <v>0</v>
      </c>
      <c r="H20" s="37">
        <v>0</v>
      </c>
      <c r="I20" s="147">
        <v>0</v>
      </c>
      <c r="J20" s="152">
        <v>0</v>
      </c>
      <c r="K20" s="150">
        <v>0</v>
      </c>
      <c r="L20" s="152">
        <v>0</v>
      </c>
      <c r="M20" s="155">
        <f>SUM(I20+K20)</f>
        <v>0</v>
      </c>
      <c r="N20" s="148">
        <v>0</v>
      </c>
    </row>
    <row r="21" spans="2:14" ht="18" thickBot="1" thickTop="1">
      <c r="B21" s="134" t="s">
        <v>50</v>
      </c>
      <c r="C21" s="123">
        <f>SUM(C5+C6+C7+C8+C9+C10+C11+C12+C13+C14+C15+C16+C17+C18+C19+C20)</f>
        <v>9118110</v>
      </c>
      <c r="D21" s="138">
        <v>1.026</v>
      </c>
      <c r="E21" s="73">
        <f>SUM(E5+E6+E7+E8+E9+E10+E11+E12+E13+E14+E15+E16+E17+E18+E19+E20)</f>
        <v>7404694</v>
      </c>
      <c r="F21" s="144">
        <v>1.01</v>
      </c>
      <c r="G21" s="3">
        <f>SUM(G5+G6+G7+G8+G9+G10+G11+G12+G13+G14+G15+G16+G17+G18+G19+G20)</f>
        <v>16522804</v>
      </c>
      <c r="H21" s="38">
        <v>1.019</v>
      </c>
      <c r="I21" s="3">
        <f>SUM(I5+I6+I7+I8+I9+I10+I11+I12+I13+I14+I15+I16+I17+I18+I19+I20)</f>
        <v>7607172</v>
      </c>
      <c r="J21" s="144">
        <f>SUM(I21/C21)</f>
        <v>0.8342926330127625</v>
      </c>
      <c r="K21" s="73">
        <f>SUM(K5+K6+K7+K8+K9+K10+K11+K12+K13+K14+K15+K16+K17+K18+K19+K20)</f>
        <v>5689158</v>
      </c>
      <c r="L21" s="144">
        <f>SUM(K21/E21)</f>
        <v>0.7683177724832383</v>
      </c>
      <c r="M21" s="156">
        <f>SUM(M5+M6+M7+M8+M9+M10+M11+M12+M13+M14+M15+M16+M17+M18+M19+M20)</f>
        <v>13296330</v>
      </c>
      <c r="N21" s="57">
        <f>SUM(M21/G21)</f>
        <v>0.8047260017125423</v>
      </c>
    </row>
  </sheetData>
  <mergeCells count="2">
    <mergeCell ref="C3:H3"/>
    <mergeCell ref="I3:N3"/>
  </mergeCells>
  <printOptions/>
  <pageMargins left="0" right="0" top="0.984251968503937" bottom="0.984251968503937" header="0.5118110236220472" footer="0.5118110236220472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K11" sqref="K11"/>
    </sheetView>
  </sheetViews>
  <sheetFormatPr defaultColWidth="11.19921875" defaultRowHeight="15"/>
  <cols>
    <col min="1" max="1" width="4.5" style="0" customWidth="1"/>
    <col min="2" max="2" width="4.59765625" style="16" customWidth="1"/>
    <col min="3" max="4" width="9.59765625" style="0" customWidth="1"/>
    <col min="5" max="5" width="6.3984375" style="0" customWidth="1"/>
    <col min="6" max="6" width="9.59765625" style="0" customWidth="1"/>
    <col min="7" max="7" width="6.3984375" style="31" customWidth="1"/>
    <col min="8" max="8" width="9.59765625" style="0" customWidth="1"/>
    <col min="9" max="9" width="6.3984375" style="31" customWidth="1"/>
  </cols>
  <sheetData>
    <row r="2" spans="2:5" ht="16.5" thickBot="1">
      <c r="B2" s="49" t="s">
        <v>87</v>
      </c>
      <c r="E2" s="2"/>
    </row>
    <row r="3" spans="2:9" s="16" customFormat="1" ht="16.5" thickBot="1">
      <c r="B3" s="169"/>
      <c r="C3" s="167" t="s">
        <v>78</v>
      </c>
      <c r="D3" s="164" t="s">
        <v>77</v>
      </c>
      <c r="E3" s="165" t="s">
        <v>79</v>
      </c>
      <c r="F3" s="170" t="s">
        <v>83</v>
      </c>
      <c r="G3" s="109" t="s">
        <v>79</v>
      </c>
      <c r="H3" s="171" t="s">
        <v>0</v>
      </c>
      <c r="I3" s="105" t="s">
        <v>79</v>
      </c>
    </row>
    <row r="4" spans="2:9" ht="15.75">
      <c r="B4" s="172" t="s">
        <v>88</v>
      </c>
      <c r="C4" s="100">
        <v>1228599</v>
      </c>
      <c r="D4" s="94">
        <v>1361711</v>
      </c>
      <c r="E4" s="163">
        <f>SUM(D4/C4)</f>
        <v>1.1083445452910186</v>
      </c>
      <c r="F4" s="63">
        <v>1125330</v>
      </c>
      <c r="G4" s="78">
        <f>SUM(F4/D4)</f>
        <v>0.8264088341799398</v>
      </c>
      <c r="H4" s="4">
        <v>1262094</v>
      </c>
      <c r="I4" s="56">
        <f>SUM(H4/F4)</f>
        <v>1.1215323505105168</v>
      </c>
    </row>
    <row r="5" spans="2:9" ht="15.75">
      <c r="B5" s="173" t="s">
        <v>89</v>
      </c>
      <c r="C5" s="60">
        <v>1414251</v>
      </c>
      <c r="D5" s="8">
        <v>1501532</v>
      </c>
      <c r="E5" s="39">
        <f>SUM(D5/C5)</f>
        <v>1.0617153532152355</v>
      </c>
      <c r="F5" s="9">
        <v>1193791</v>
      </c>
      <c r="G5" s="86">
        <f>SUM(F5/D5)</f>
        <v>0.7950486569716796</v>
      </c>
      <c r="H5" s="12">
        <v>1318859</v>
      </c>
      <c r="I5" s="90">
        <f>SUM(H5/F5)</f>
        <v>1.1047654070101047</v>
      </c>
    </row>
    <row r="6" spans="2:9" ht="15.75">
      <c r="B6" s="173" t="s">
        <v>90</v>
      </c>
      <c r="C6" s="60">
        <v>1573517</v>
      </c>
      <c r="D6" s="8">
        <v>1612008</v>
      </c>
      <c r="E6" s="39">
        <f>SUM(D6/C6)</f>
        <v>1.024461763044187</v>
      </c>
      <c r="F6" s="9">
        <v>1434275</v>
      </c>
      <c r="G6" s="86">
        <f>SUM(F6/D6)</f>
        <v>0.8897443437005276</v>
      </c>
      <c r="H6" s="12">
        <v>1256784</v>
      </c>
      <c r="I6" s="90">
        <f>SUM(H6/F6)</f>
        <v>0.8762503703961932</v>
      </c>
    </row>
    <row r="7" spans="2:9" ht="15.75">
      <c r="B7" s="173" t="s">
        <v>91</v>
      </c>
      <c r="C7" s="60">
        <v>1305417</v>
      </c>
      <c r="D7" s="8">
        <v>1370049</v>
      </c>
      <c r="E7" s="39">
        <f>SUM(D7/C7)</f>
        <v>1.0495106161479435</v>
      </c>
      <c r="F7" s="9">
        <v>1240563</v>
      </c>
      <c r="G7" s="86">
        <f>SUM(F7/D7)</f>
        <v>0.9054880518871953</v>
      </c>
      <c r="H7" s="12">
        <v>719127</v>
      </c>
      <c r="I7" s="90">
        <f>SUM(H7/F7)</f>
        <v>0.5796779365497762</v>
      </c>
    </row>
    <row r="8" spans="2:9" ht="15.75">
      <c r="B8" s="173" t="s">
        <v>92</v>
      </c>
      <c r="C8" s="60">
        <v>1369655</v>
      </c>
      <c r="D8" s="8">
        <v>1366727</v>
      </c>
      <c r="E8" s="39">
        <f>SUM(D8/C8)</f>
        <v>0.9978622353804425</v>
      </c>
      <c r="F8" s="9">
        <v>1279403</v>
      </c>
      <c r="G8" s="86">
        <f>SUM(F8/D8)</f>
        <v>0.9361072108767882</v>
      </c>
      <c r="H8" s="12">
        <v>567832</v>
      </c>
      <c r="I8" s="90">
        <f>SUM(H8/F8)</f>
        <v>0.4438257531051592</v>
      </c>
    </row>
    <row r="9" spans="2:9" ht="16.5" thickBot="1">
      <c r="B9" s="174" t="s">
        <v>93</v>
      </c>
      <c r="C9" s="118">
        <v>1421924</v>
      </c>
      <c r="D9" s="40">
        <v>1460542</v>
      </c>
      <c r="E9" s="41">
        <f>SUM(D9/C9)</f>
        <v>1.027158976147811</v>
      </c>
      <c r="F9" s="63">
        <v>1244200</v>
      </c>
      <c r="G9" s="78">
        <f>SUM(F9/D9)</f>
        <v>0.851875536615859</v>
      </c>
      <c r="H9" s="4">
        <v>662259</v>
      </c>
      <c r="I9" s="56">
        <f>SUM(H9/F9)</f>
        <v>0.5322769651181483</v>
      </c>
    </row>
    <row r="10" spans="2:9" ht="18" thickBot="1" thickTop="1">
      <c r="B10" s="175" t="s">
        <v>94</v>
      </c>
      <c r="C10" s="61">
        <f>SUM(C4+C5+C6+C7+C8+C9)</f>
        <v>8313363</v>
      </c>
      <c r="D10" s="11">
        <f>SUM(D4+D5+D6+D7+D8+D9)</f>
        <v>8672569</v>
      </c>
      <c r="E10" s="43">
        <f>SUM(D10/C10)</f>
        <v>1.0432082660170139</v>
      </c>
      <c r="F10" s="42">
        <f>SUM(F4+F5+F6+F7+F8+F9)</f>
        <v>7517562</v>
      </c>
      <c r="G10" s="87">
        <f>SUM(F10/D10)</f>
        <v>0.8668206617900648</v>
      </c>
      <c r="H10" s="21">
        <f>SUM(H4+H5+H6+H7+H8+H9)</f>
        <v>5786955</v>
      </c>
      <c r="I10" s="166">
        <f>SUM(H10/F10)</f>
        <v>0.7697914563258673</v>
      </c>
    </row>
    <row r="11" spans="2:9" ht="16.5" thickTop="1">
      <c r="B11" s="176" t="s">
        <v>95</v>
      </c>
      <c r="C11" s="168">
        <v>1583129</v>
      </c>
      <c r="D11" s="45">
        <v>1596737</v>
      </c>
      <c r="E11" s="46">
        <f>SUM(D11/C11)</f>
        <v>1.0085956356051844</v>
      </c>
      <c r="F11" s="63">
        <v>1420406</v>
      </c>
      <c r="G11" s="78">
        <f>SUM(F11/D11)</f>
        <v>0.8895679125616804</v>
      </c>
      <c r="H11" s="4">
        <v>973241</v>
      </c>
      <c r="I11" s="56">
        <f>SUM(H11/F11)</f>
        <v>0.6851850808853244</v>
      </c>
    </row>
    <row r="12" spans="2:9" ht="15.75">
      <c r="B12" s="173" t="s">
        <v>96</v>
      </c>
      <c r="C12" s="60">
        <v>1759090</v>
      </c>
      <c r="D12" s="8">
        <v>1791166</v>
      </c>
      <c r="E12" s="39">
        <f>SUM(D12/C12)</f>
        <v>1.0182344280281281</v>
      </c>
      <c r="F12" s="9">
        <v>1668593</v>
      </c>
      <c r="G12" s="86">
        <f>SUM(F12/D12)</f>
        <v>0.9315680400364902</v>
      </c>
      <c r="H12" s="12">
        <v>1295385</v>
      </c>
      <c r="I12" s="90">
        <f>SUM(H12/F12)</f>
        <v>0.7763337134939436</v>
      </c>
    </row>
    <row r="13" spans="2:9" ht="15.75">
      <c r="B13" s="173" t="s">
        <v>97</v>
      </c>
      <c r="C13" s="60">
        <v>1677031</v>
      </c>
      <c r="D13" s="8">
        <v>1331411</v>
      </c>
      <c r="E13" s="39">
        <f>SUM(D13/C13)</f>
        <v>0.7939095937999954</v>
      </c>
      <c r="F13" s="9">
        <v>1643681</v>
      </c>
      <c r="G13" s="86">
        <f>SUM(F13/D13)</f>
        <v>1.2345406489806678</v>
      </c>
      <c r="H13" s="12">
        <v>1358511</v>
      </c>
      <c r="I13" s="90">
        <f>SUM(H13/F13)</f>
        <v>0.8265052647076896</v>
      </c>
    </row>
    <row r="14" spans="2:9" ht="15.75">
      <c r="B14" s="173" t="s">
        <v>98</v>
      </c>
      <c r="C14" s="60">
        <v>1522313</v>
      </c>
      <c r="D14" s="8">
        <v>925142</v>
      </c>
      <c r="E14" s="39">
        <f>SUM(D14/C14)</f>
        <v>0.6077212767676555</v>
      </c>
      <c r="F14" s="9">
        <v>1483874</v>
      </c>
      <c r="G14" s="86">
        <f>SUM(F14/D14)</f>
        <v>1.60394188135443</v>
      </c>
      <c r="H14" s="12">
        <v>1295142</v>
      </c>
      <c r="I14" s="90">
        <f>SUM(H14/F14)</f>
        <v>0.8728113033855974</v>
      </c>
    </row>
    <row r="15" spans="2:9" ht="15.75">
      <c r="B15" s="173" t="s">
        <v>99</v>
      </c>
      <c r="C15" s="60">
        <v>1531695</v>
      </c>
      <c r="D15" s="8">
        <v>860698</v>
      </c>
      <c r="E15" s="39">
        <f>SUM(D15/C15)</f>
        <v>0.5619251874557272</v>
      </c>
      <c r="F15" s="9">
        <v>1396561</v>
      </c>
      <c r="G15" s="86">
        <f>SUM(F15/D15)</f>
        <v>1.622591199235969</v>
      </c>
      <c r="H15" s="12">
        <v>1259963</v>
      </c>
      <c r="I15" s="90">
        <f>SUM(H15/F15)</f>
        <v>0.902189736073111</v>
      </c>
    </row>
    <row r="16" spans="2:9" ht="16.5" thickBot="1">
      <c r="B16" s="174" t="s">
        <v>100</v>
      </c>
      <c r="C16" s="118">
        <v>1431969</v>
      </c>
      <c r="D16" s="40">
        <v>1037934</v>
      </c>
      <c r="E16" s="41">
        <f>SUM(D16/C16)</f>
        <v>0.7248299369609258</v>
      </c>
      <c r="F16" s="63">
        <v>1392127</v>
      </c>
      <c r="G16" s="78">
        <f>SUM(F16/D16)</f>
        <v>1.3412480947728853</v>
      </c>
      <c r="H16" s="4">
        <v>1327133</v>
      </c>
      <c r="I16" s="56">
        <f>SUM(H16/F16)</f>
        <v>0.9533131675486504</v>
      </c>
    </row>
    <row r="17" spans="2:9" ht="18" thickBot="1" thickTop="1">
      <c r="B17" s="175" t="s">
        <v>94</v>
      </c>
      <c r="C17" s="61">
        <f>SUM(C11+C12+C13+C14+C15+C16)</f>
        <v>9505227</v>
      </c>
      <c r="D17" s="11">
        <f>SUM(D11+D12+D13+D14+D15+D16)</f>
        <v>7543088</v>
      </c>
      <c r="E17" s="43">
        <f>SUM(D17/C17)</f>
        <v>0.7935726311428438</v>
      </c>
      <c r="F17" s="42">
        <f>SUM(F11+F12+F13+F14+F15+F16)</f>
        <v>9005242</v>
      </c>
      <c r="G17" s="87">
        <f>SUM(F17/D17)</f>
        <v>1.1938402415562432</v>
      </c>
      <c r="H17" s="21">
        <f>SUM(H11+H12+H13+H14+H15+H16)</f>
        <v>7509375</v>
      </c>
      <c r="I17" s="166">
        <f>SUM(H17/F17)</f>
        <v>0.8338893058065513</v>
      </c>
    </row>
    <row r="18" spans="2:9" ht="18" thickBot="1" thickTop="1">
      <c r="B18" s="177" t="s">
        <v>101</v>
      </c>
      <c r="C18" s="62">
        <f>SUM(C10+C17)</f>
        <v>17818590</v>
      </c>
      <c r="D18" s="6">
        <f>SUM(D10+D17)</f>
        <v>16215657</v>
      </c>
      <c r="E18" s="48">
        <f>SUM(D18/C18)</f>
        <v>0.910041535272993</v>
      </c>
      <c r="F18" s="64">
        <f>SUM(F10+F17)</f>
        <v>16522804</v>
      </c>
      <c r="G18" s="79">
        <f>SUM(F18/D18)</f>
        <v>1.0189413848603235</v>
      </c>
      <c r="H18" s="5">
        <f>SUM(H10+H17)</f>
        <v>13296330</v>
      </c>
      <c r="I18" s="57">
        <f>SUM(H18/F18)</f>
        <v>0.8047260017125423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I11" sqref="I11"/>
    </sheetView>
  </sheetViews>
  <sheetFormatPr defaultColWidth="11.19921875" defaultRowHeight="15"/>
  <cols>
    <col min="1" max="1" width="5.8984375" style="0" customWidth="1"/>
    <col min="2" max="2" width="8.09765625" style="0" customWidth="1"/>
    <col min="3" max="3" width="9.59765625" style="182" customWidth="1"/>
    <col min="4" max="4" width="6.59765625" style="31" customWidth="1"/>
    <col min="5" max="5" width="9.59765625" style="1" customWidth="1"/>
    <col min="6" max="6" width="8.3984375" style="31" customWidth="1"/>
    <col min="7" max="7" width="10.09765625" style="1" customWidth="1"/>
  </cols>
  <sheetData>
    <row r="2" spans="2:6" ht="16.5" thickBot="1">
      <c r="B2" s="49" t="s">
        <v>102</v>
      </c>
      <c r="C2" s="17"/>
      <c r="D2" s="15"/>
      <c r="F2"/>
    </row>
    <row r="3" spans="2:6" s="16" customFormat="1" ht="15.75">
      <c r="B3" s="50"/>
      <c r="C3" s="178" t="s">
        <v>103</v>
      </c>
      <c r="D3" s="179"/>
      <c r="E3" s="178" t="s">
        <v>104</v>
      </c>
      <c r="F3" s="183"/>
    </row>
    <row r="4" spans="2:6" ht="15.75">
      <c r="B4" s="51" t="s">
        <v>105</v>
      </c>
      <c r="C4" s="180">
        <v>3909333</v>
      </c>
      <c r="D4" s="52" t="s">
        <v>106</v>
      </c>
      <c r="E4" s="180">
        <v>1295866</v>
      </c>
      <c r="F4" s="53" t="s">
        <v>106</v>
      </c>
    </row>
    <row r="5" spans="2:6" ht="15.75">
      <c r="B5" s="54" t="s">
        <v>107</v>
      </c>
      <c r="C5" s="181">
        <v>4006388</v>
      </c>
      <c r="D5" s="55">
        <f aca="true" t="shared" si="0" ref="D5:D27">SUM(C5/C4)</f>
        <v>1.024826485745778</v>
      </c>
      <c r="E5" s="181">
        <v>1552296</v>
      </c>
      <c r="F5" s="39">
        <f aca="true" t="shared" si="1" ref="F5:F27">SUM(E5/E4)</f>
        <v>1.197883114457822</v>
      </c>
    </row>
    <row r="6" spans="2:6" ht="15.75">
      <c r="B6" s="54" t="s">
        <v>108</v>
      </c>
      <c r="C6" s="181">
        <v>4086138</v>
      </c>
      <c r="D6" s="55">
        <f t="shared" si="0"/>
        <v>1.0199057105802034</v>
      </c>
      <c r="E6" s="181">
        <v>1708306</v>
      </c>
      <c r="F6" s="39">
        <f t="shared" si="1"/>
        <v>1.1005027391683029</v>
      </c>
    </row>
    <row r="7" spans="2:6" ht="15.75">
      <c r="B7" s="54" t="s">
        <v>109</v>
      </c>
      <c r="C7" s="181">
        <v>4232246</v>
      </c>
      <c r="D7" s="55">
        <f t="shared" si="0"/>
        <v>1.0357569910756808</v>
      </c>
      <c r="E7" s="181">
        <v>1900597</v>
      </c>
      <c r="F7" s="39">
        <f t="shared" si="1"/>
        <v>1.1125623863640355</v>
      </c>
    </row>
    <row r="8" spans="2:6" ht="15.75">
      <c r="B8" s="54" t="s">
        <v>110</v>
      </c>
      <c r="C8" s="181">
        <v>4658833</v>
      </c>
      <c r="D8" s="55">
        <f t="shared" si="0"/>
        <v>1.100794471776924</v>
      </c>
      <c r="E8" s="181">
        <v>2036488</v>
      </c>
      <c r="F8" s="39">
        <f t="shared" si="1"/>
        <v>1.071499113173387</v>
      </c>
    </row>
    <row r="9" spans="2:6" ht="15.75">
      <c r="B9" s="54" t="s">
        <v>111</v>
      </c>
      <c r="C9" s="181">
        <v>4948366</v>
      </c>
      <c r="D9" s="55">
        <f t="shared" si="0"/>
        <v>1.062147108514085</v>
      </c>
      <c r="E9" s="181">
        <v>2259894</v>
      </c>
      <c r="F9" s="39">
        <f t="shared" si="1"/>
        <v>1.1097016039377594</v>
      </c>
    </row>
    <row r="10" spans="2:6" ht="15.75">
      <c r="B10" s="54" t="s">
        <v>112</v>
      </c>
      <c r="C10" s="181">
        <v>5516193</v>
      </c>
      <c r="D10" s="55">
        <f t="shared" si="0"/>
        <v>1.1147504044769525</v>
      </c>
      <c r="E10" s="181">
        <v>2021450</v>
      </c>
      <c r="F10" s="39">
        <f t="shared" si="1"/>
        <v>0.894488856556989</v>
      </c>
    </row>
    <row r="11" spans="2:6" ht="15.75">
      <c r="B11" s="54" t="s">
        <v>113</v>
      </c>
      <c r="C11" s="181">
        <v>6829338</v>
      </c>
      <c r="D11" s="55">
        <f t="shared" si="0"/>
        <v>1.2380527657389797</v>
      </c>
      <c r="E11" s="181">
        <v>2161275</v>
      </c>
      <c r="F11" s="39">
        <f t="shared" si="1"/>
        <v>1.0691706448341538</v>
      </c>
    </row>
    <row r="12" spans="2:6" ht="15.75">
      <c r="B12" s="54" t="s">
        <v>114</v>
      </c>
      <c r="C12" s="181">
        <v>8426867</v>
      </c>
      <c r="D12" s="55">
        <f t="shared" si="0"/>
        <v>1.23392150161553</v>
      </c>
      <c r="E12" s="181">
        <v>2414447</v>
      </c>
      <c r="F12" s="39">
        <f t="shared" si="1"/>
        <v>1.1171401140530475</v>
      </c>
    </row>
    <row r="13" spans="2:6" ht="15.75">
      <c r="B13" s="54" t="s">
        <v>115</v>
      </c>
      <c r="C13" s="181">
        <v>9662752</v>
      </c>
      <c r="D13" s="55">
        <f t="shared" si="0"/>
        <v>1.1466600813801855</v>
      </c>
      <c r="E13" s="181">
        <v>2985764</v>
      </c>
      <c r="F13" s="39">
        <f t="shared" si="1"/>
        <v>1.2366243698867692</v>
      </c>
    </row>
    <row r="14" spans="2:6" ht="15.75">
      <c r="B14" s="54" t="s">
        <v>116</v>
      </c>
      <c r="C14" s="181">
        <v>10997431</v>
      </c>
      <c r="D14" s="55">
        <f t="shared" si="0"/>
        <v>1.1381261777183147</v>
      </c>
      <c r="E14" s="181">
        <v>3504470</v>
      </c>
      <c r="F14" s="39">
        <f t="shared" si="1"/>
        <v>1.1737263896275794</v>
      </c>
    </row>
    <row r="15" spans="2:6" ht="15.75">
      <c r="B15" s="54" t="s">
        <v>117</v>
      </c>
      <c r="C15" s="181">
        <v>10633777</v>
      </c>
      <c r="D15" s="55">
        <f t="shared" si="0"/>
        <v>0.9669328227656077</v>
      </c>
      <c r="E15" s="181">
        <v>3855952</v>
      </c>
      <c r="F15" s="39">
        <f t="shared" si="1"/>
        <v>1.100295337098049</v>
      </c>
    </row>
    <row r="16" spans="2:6" ht="15.75">
      <c r="B16" s="54" t="s">
        <v>118</v>
      </c>
      <c r="C16" s="181">
        <v>11790699</v>
      </c>
      <c r="D16" s="55">
        <f t="shared" si="0"/>
        <v>1.1087969025493012</v>
      </c>
      <c r="E16" s="181">
        <v>3926347</v>
      </c>
      <c r="F16" s="39">
        <f t="shared" si="1"/>
        <v>1.0182561919857924</v>
      </c>
    </row>
    <row r="17" spans="2:6" ht="15.75">
      <c r="B17" s="54" t="s">
        <v>119</v>
      </c>
      <c r="C17" s="181">
        <v>11933620</v>
      </c>
      <c r="D17" s="55">
        <f t="shared" si="0"/>
        <v>1.0121215035681939</v>
      </c>
      <c r="E17" s="181">
        <v>3747157</v>
      </c>
      <c r="F17" s="39">
        <f t="shared" si="1"/>
        <v>0.9543621590246608</v>
      </c>
    </row>
    <row r="18" spans="2:6" ht="15.75">
      <c r="B18" s="54" t="s">
        <v>120</v>
      </c>
      <c r="C18" s="181">
        <v>13578934</v>
      </c>
      <c r="D18" s="55">
        <f t="shared" si="0"/>
        <v>1.1378721628474846</v>
      </c>
      <c r="E18" s="181">
        <v>3831367</v>
      </c>
      <c r="F18" s="39">
        <f t="shared" si="1"/>
        <v>1.0224730375588746</v>
      </c>
    </row>
    <row r="19" spans="2:6" ht="15.75">
      <c r="B19" s="54" t="s">
        <v>121</v>
      </c>
      <c r="C19" s="181">
        <v>15298125</v>
      </c>
      <c r="D19" s="55">
        <f t="shared" si="0"/>
        <v>1.1266072137915981</v>
      </c>
      <c r="E19" s="181">
        <v>3732450</v>
      </c>
      <c r="F19" s="39">
        <f t="shared" si="1"/>
        <v>0.9741823218710188</v>
      </c>
    </row>
    <row r="20" spans="2:6" ht="15.75">
      <c r="B20" s="54" t="s">
        <v>122</v>
      </c>
      <c r="C20" s="181">
        <v>16694769</v>
      </c>
      <c r="D20" s="55">
        <f t="shared" si="0"/>
        <v>1.0912951096948156</v>
      </c>
      <c r="E20" s="181">
        <v>4244529</v>
      </c>
      <c r="F20" s="39">
        <f t="shared" si="1"/>
        <v>1.1371964795241731</v>
      </c>
    </row>
    <row r="21" spans="2:6" ht="15.75">
      <c r="B21" s="54" t="s">
        <v>123</v>
      </c>
      <c r="C21" s="181">
        <v>16802750</v>
      </c>
      <c r="D21" s="55">
        <f t="shared" si="0"/>
        <v>1.0064679541238337</v>
      </c>
      <c r="E21" s="181">
        <v>4669514</v>
      </c>
      <c r="F21" s="39">
        <f t="shared" si="1"/>
        <v>1.100125361376963</v>
      </c>
    </row>
    <row r="22" spans="2:6" ht="15.75">
      <c r="B22" s="54" t="s">
        <v>124</v>
      </c>
      <c r="C22" s="181">
        <v>15806218</v>
      </c>
      <c r="D22" s="55">
        <f t="shared" si="0"/>
        <v>0.9406923271488298</v>
      </c>
      <c r="E22" s="181">
        <v>4556845</v>
      </c>
      <c r="F22" s="39">
        <f t="shared" si="1"/>
        <v>0.9758713647715801</v>
      </c>
    </row>
    <row r="23" spans="2:6" ht="15.75">
      <c r="B23" s="54" t="s">
        <v>125</v>
      </c>
      <c r="C23" s="181">
        <v>16357572</v>
      </c>
      <c r="D23" s="55">
        <f t="shared" si="0"/>
        <v>1.0348820951349653</v>
      </c>
      <c r="E23" s="181">
        <v>4901317</v>
      </c>
      <c r="F23" s="39">
        <f t="shared" si="1"/>
        <v>1.0755944079730604</v>
      </c>
    </row>
    <row r="24" spans="2:6" ht="15.75">
      <c r="B24" s="54" t="s">
        <v>78</v>
      </c>
      <c r="C24" s="181">
        <v>17818590</v>
      </c>
      <c r="D24" s="55">
        <f t="shared" si="0"/>
        <v>1.0893175344115862</v>
      </c>
      <c r="E24" s="181">
        <v>5272095</v>
      </c>
      <c r="F24" s="39">
        <f t="shared" si="1"/>
        <v>1.0756486470881195</v>
      </c>
    </row>
    <row r="25" spans="2:6" ht="15.75">
      <c r="B25" s="184" t="s">
        <v>126</v>
      </c>
      <c r="C25" s="185">
        <v>16215657</v>
      </c>
      <c r="D25" s="186">
        <f t="shared" si="0"/>
        <v>0.910041535272993</v>
      </c>
      <c r="E25" s="185">
        <v>5286310</v>
      </c>
      <c r="F25" s="46">
        <f t="shared" si="1"/>
        <v>1.0026962715960164</v>
      </c>
    </row>
    <row r="26" spans="2:6" ht="15.75">
      <c r="B26" s="187" t="s">
        <v>83</v>
      </c>
      <c r="C26" s="190">
        <v>16522804</v>
      </c>
      <c r="D26" s="191">
        <f t="shared" si="0"/>
        <v>1.0189413848603235</v>
      </c>
      <c r="E26" s="181">
        <v>5771975</v>
      </c>
      <c r="F26" s="39">
        <f t="shared" si="1"/>
        <v>1.091872213320823</v>
      </c>
    </row>
    <row r="27" spans="2:6" ht="16.5" thickBot="1">
      <c r="B27" s="188" t="s">
        <v>0</v>
      </c>
      <c r="C27" s="192">
        <v>13296330</v>
      </c>
      <c r="D27" s="193">
        <f t="shared" si="0"/>
        <v>0.8047260017125423</v>
      </c>
      <c r="E27" s="194">
        <v>5727240</v>
      </c>
      <c r="F27" s="189">
        <f t="shared" si="1"/>
        <v>0.9922496199307863</v>
      </c>
    </row>
    <row r="28" ht="15.75">
      <c r="C28" s="1"/>
    </row>
    <row r="29" ht="15.75">
      <c r="C29" s="1"/>
    </row>
    <row r="30" ht="15.75">
      <c r="C30" s="1"/>
    </row>
  </sheetData>
  <mergeCells count="2">
    <mergeCell ref="C3:D3"/>
    <mergeCell ref="E3:F3"/>
  </mergeCells>
  <printOptions/>
  <pageMargins left="0" right="0" top="0.984251968503937" bottom="0.984251968503937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2004-03-22T08:22:05Z</cp:lastPrinted>
  <dcterms:created xsi:type="dcterms:W3CDTF">2002-04-08T05:28:20Z</dcterms:created>
  <cp:category/>
  <cp:version/>
  <cp:contentType/>
  <cp:contentStatus/>
</cp:coreProperties>
</file>