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820" windowHeight="12580" firstSheet="5" activeTab="12"/>
  </bookViews>
  <sheets>
    <sheet name="2001" sheetId="1" r:id="rId1"/>
    <sheet name="200101" sheetId="2" r:id="rId2"/>
    <sheet name="200102" sheetId="3" r:id="rId3"/>
    <sheet name="200103" sheetId="4" r:id="rId4"/>
    <sheet name="200104" sheetId="5" r:id="rId5"/>
    <sheet name="200105" sheetId="6" r:id="rId6"/>
    <sheet name="200106" sheetId="7" r:id="rId7"/>
    <sheet name="200107" sheetId="8" r:id="rId8"/>
    <sheet name="200108" sheetId="9" r:id="rId9"/>
    <sheet name="200109" sheetId="10" r:id="rId10"/>
    <sheet name="200110" sheetId="11" r:id="rId11"/>
    <sheet name="200111" sheetId="12" r:id="rId12"/>
    <sheet name="200112" sheetId="13" r:id="rId13"/>
  </sheets>
  <definedNames/>
  <calcPr fullCalcOnLoad="1"/>
</workbook>
</file>

<file path=xl/sharedStrings.xml><?xml version="1.0" encoding="utf-8"?>
<sst xmlns="http://schemas.openxmlformats.org/spreadsheetml/2006/main" count="1321" uniqueCount="143">
  <si>
    <t>全日空スカイホリデー</t>
  </si>
  <si>
    <t>東武トラベル</t>
  </si>
  <si>
    <t>日新航空サービス</t>
  </si>
  <si>
    <t>南海国際旅行</t>
  </si>
  <si>
    <t>西鉄旅行</t>
  </si>
  <si>
    <t>全日空ワールド</t>
  </si>
  <si>
    <t>京阪交通社</t>
  </si>
  <si>
    <t>京王観光</t>
  </si>
  <si>
    <t>九州旅客鉄道</t>
  </si>
  <si>
    <t>小田急トラベルサービス</t>
  </si>
  <si>
    <t>阪神電気鉄道</t>
  </si>
  <si>
    <t>北海道ツアーシステム</t>
  </si>
  <si>
    <t>新日本トラベル</t>
  </si>
  <si>
    <t>芙蓉航空サービス</t>
  </si>
  <si>
    <t>トラベル日本</t>
  </si>
  <si>
    <t>京成トラベルサービス</t>
  </si>
  <si>
    <t>沖縄ツーリスト</t>
  </si>
  <si>
    <t>東日観光</t>
  </si>
  <si>
    <t>日立トラベルビューロー</t>
  </si>
  <si>
    <t>三交旅行</t>
  </si>
  <si>
    <t>主要旅行業者の2001年3月旅行取扱状況速報</t>
  </si>
  <si>
    <t>主要旅行業者の2001年10月旅行取扱状況速報</t>
  </si>
  <si>
    <t>北海道旅客鉄道</t>
  </si>
  <si>
    <t>エムオーツーリスト</t>
  </si>
  <si>
    <t>主要旅行業者の2001年11月旅行取扱状況速報</t>
  </si>
  <si>
    <t>エムオーツーリスト</t>
  </si>
  <si>
    <t>主要旅行業者の2001年12月旅行取扱状況速報</t>
  </si>
  <si>
    <t>主要旅行業者の2001年旅行取扱状況速報</t>
  </si>
  <si>
    <t>ｼﾞｬﾊﾟﾝ･ｱﾒﾆﾃｨ･ﾄﾗﾍﾞﾙ</t>
  </si>
  <si>
    <t>2001年1-12月</t>
  </si>
  <si>
    <t>2000年1-12月</t>
  </si>
  <si>
    <t>00年度取扱額</t>
  </si>
  <si>
    <t>99年度取扱額</t>
  </si>
  <si>
    <t>ＪＴＢ</t>
  </si>
  <si>
    <t>ＨＩＳ</t>
  </si>
  <si>
    <t>ジャルパック</t>
  </si>
  <si>
    <t>ジャパンツアーシステム</t>
  </si>
  <si>
    <t>ＪＴＢワールド西日本</t>
  </si>
  <si>
    <t>ＪＴＢワールド</t>
  </si>
  <si>
    <t>タビックスジャパン</t>
  </si>
  <si>
    <t>ﾊﾟｼﾌｨｯｸﾂｱｰｼｽﾃﾑｽﾞ</t>
  </si>
  <si>
    <t>ビッグホリデー</t>
  </si>
  <si>
    <t>Ｒ＆Ｃツアーズ</t>
  </si>
  <si>
    <t>ジャスナイスウイング</t>
  </si>
  <si>
    <t>エムオーエアシステム</t>
  </si>
  <si>
    <t>ダイエーオーエムシー</t>
  </si>
  <si>
    <t>ｼﾞｬﾊﾟﾝｱﾒﾆｼﾃｨﾄﾗﾍﾞﾙ</t>
  </si>
  <si>
    <t>ﾄﾗﾍﾞﾙﾌﾟﾗｻﾞｲﾝﾀｰﾅｼｮﾅﾙ</t>
  </si>
  <si>
    <t>2001年4月</t>
  </si>
  <si>
    <t>2000年4月</t>
  </si>
  <si>
    <t>名鉄観光サービス</t>
  </si>
  <si>
    <t>ＪＴＢワールド西日本</t>
  </si>
  <si>
    <t>南海国際旅行</t>
  </si>
  <si>
    <t>郵船トラベル</t>
  </si>
  <si>
    <t>トラベル日本</t>
  </si>
  <si>
    <t>主要旅行業者の2001年4月旅行取扱状況速報</t>
  </si>
  <si>
    <t>ＪＴＢ</t>
  </si>
  <si>
    <t>ＨＩＳ</t>
  </si>
  <si>
    <t>ジャルパック</t>
  </si>
  <si>
    <t>ＪＴＢワールド</t>
  </si>
  <si>
    <t>ビッグホリデー</t>
  </si>
  <si>
    <t>ジャスナイスウイング</t>
  </si>
  <si>
    <t>Ｒ＆Ｃツアーズ</t>
  </si>
  <si>
    <t>ダイエーオーエムシー</t>
  </si>
  <si>
    <t>ｼﾞｬﾊﾟﾝｱﾒﾆｼﾃｨﾄﾗﾍﾞﾙ</t>
  </si>
  <si>
    <t>ﾆｭｰ･ｵﾘｴﾝﾄ･ｴｷｽﾌﾟﾚｽ</t>
  </si>
  <si>
    <t>主要旅行業者の2001年５月旅行取扱状況速報</t>
  </si>
  <si>
    <t>主要旅行業者の2001年6月旅行取扱状況速報</t>
  </si>
  <si>
    <t>会　社　名</t>
  </si>
  <si>
    <t>主要旅行業者の2001年7月旅行取扱状況速報</t>
  </si>
  <si>
    <t>主要旅行業者の2001年8月旅行取扱状況速報</t>
  </si>
  <si>
    <t>主要旅行業者の2001年9月旅行取扱状況速報</t>
  </si>
  <si>
    <t>主要旅行業者の2001年１月旅行取扱状況速報</t>
  </si>
  <si>
    <t>（千円）</t>
  </si>
  <si>
    <t>会社名</t>
  </si>
  <si>
    <t>海　外　旅　行</t>
  </si>
  <si>
    <t>外　国　人　旅　行</t>
  </si>
  <si>
    <t>国　内　旅　行</t>
  </si>
  <si>
    <t>合　　　　　　計</t>
  </si>
  <si>
    <t>01年取扱額</t>
  </si>
  <si>
    <t>00年取扱額</t>
  </si>
  <si>
    <t>前年比</t>
  </si>
  <si>
    <t>ＪＴＢ</t>
  </si>
  <si>
    <t>近畿日本ツーリスト</t>
  </si>
  <si>
    <t>日本旅行</t>
  </si>
  <si>
    <t>阪急交通社</t>
  </si>
  <si>
    <t>東急観光</t>
  </si>
  <si>
    <t>ＪＴＢトラベランド</t>
  </si>
  <si>
    <t>エイチ・アイ・エス</t>
  </si>
  <si>
    <t>-</t>
  </si>
  <si>
    <t>日本通運</t>
  </si>
  <si>
    <t>名鉄観光サービス</t>
  </si>
  <si>
    <t>ジャルパック</t>
  </si>
  <si>
    <t>西日本旅客鉄道</t>
  </si>
  <si>
    <t>農協観光</t>
  </si>
  <si>
    <t>ｼﾞｬﾊﾟﾝﾂｱｰｼｽﾃﾑ</t>
  </si>
  <si>
    <t>読売旅行</t>
  </si>
  <si>
    <t>JTBワールド西日本</t>
  </si>
  <si>
    <t>ＪＲ東海ツアーズ</t>
  </si>
  <si>
    <t>JTBワールド</t>
  </si>
  <si>
    <t>全日空トラベル</t>
  </si>
  <si>
    <t>全日空スカイホリデー</t>
  </si>
  <si>
    <t>東武トラベル</t>
  </si>
  <si>
    <t>タビックスジャパン</t>
  </si>
  <si>
    <t>ﾊﾟｼﾌｨｯｸﾂｱｰｼｽﾃﾑｽﾞ</t>
  </si>
  <si>
    <t>日新航空サービス</t>
  </si>
  <si>
    <t>南海国際旅行</t>
  </si>
  <si>
    <t>西鉄旅行</t>
  </si>
  <si>
    <t>小　　　計</t>
  </si>
  <si>
    <t>ビッグホリデー</t>
  </si>
  <si>
    <t>全日空ワールド</t>
  </si>
  <si>
    <t>郵船トラベル</t>
  </si>
  <si>
    <t>京阪交通社</t>
  </si>
  <si>
    <t>京王観光</t>
  </si>
  <si>
    <t>Ｒ＆Ｃツアーズ</t>
  </si>
  <si>
    <t>九州旅客鉄道</t>
  </si>
  <si>
    <t>ジャスナイスウイング</t>
  </si>
  <si>
    <t>エムオーエアシステム</t>
  </si>
  <si>
    <t>内外航空サービス</t>
  </si>
  <si>
    <t>小田急トラベルサービス</t>
  </si>
  <si>
    <t>阪神電気鉄道</t>
  </si>
  <si>
    <t>ダイエーオーエムシー</t>
  </si>
  <si>
    <t>ﾆｭｰ･ｵﾘｴﾝﾄ･ｴｷｽﾌﾟﾚｽ</t>
  </si>
  <si>
    <t>ｼﾞｬﾊﾟﾝｱﾒﾆﾃｨﾄﾗﾍﾞﾙ</t>
  </si>
  <si>
    <t>北海道ツアーシステム</t>
  </si>
  <si>
    <t>新日本トラベル</t>
  </si>
  <si>
    <t>ﾄﾗﾍﾞﾙﾌﾟﾗｻﾞｲﾝﾀｰﾅｼｮﾅﾙ</t>
  </si>
  <si>
    <t>芙蓉航空サービス</t>
  </si>
  <si>
    <t>トラベル日本</t>
  </si>
  <si>
    <t>京成トラベルサービス</t>
  </si>
  <si>
    <t>沖縄ツーリスト</t>
  </si>
  <si>
    <t>東日観光</t>
  </si>
  <si>
    <t>日立トラベルビューロー</t>
  </si>
  <si>
    <t>三交旅行</t>
  </si>
  <si>
    <t>合　　　計</t>
  </si>
  <si>
    <t>主要旅行業者の2001年２月旅行取扱状況速報</t>
  </si>
  <si>
    <t>日本通運</t>
  </si>
  <si>
    <t>名鉄観光サービス</t>
  </si>
  <si>
    <t>西日本旅客鉄道</t>
  </si>
  <si>
    <t>農協観光</t>
  </si>
  <si>
    <t>読売旅行</t>
  </si>
  <si>
    <t>ＪＲ東海ツアーズ</t>
  </si>
  <si>
    <t>全日空トラベル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</si>
</sst>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\-yy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4"/>
      <name val="Osaka"/>
      <family val="0"/>
    </font>
    <font>
      <sz val="10"/>
      <name val="Osaka"/>
      <family val="0"/>
    </font>
    <font>
      <sz val="6"/>
      <name val="Osaka"/>
      <family val="3"/>
    </font>
    <font>
      <sz val="9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3" fontId="0" fillId="0" borderId="4" xfId="0" applyNumberFormat="1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7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6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3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3" fontId="5" fillId="2" borderId="0" xfId="0" applyNumberFormat="1" applyFont="1" applyFill="1" applyAlignment="1">
      <alignment horizontal="centerContinuous"/>
    </xf>
    <xf numFmtId="0" fontId="4" fillId="0" borderId="0" xfId="0" applyFont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3" fontId="0" fillId="2" borderId="4" xfId="0" applyNumberFormat="1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3" fontId="0" fillId="2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3" fontId="0" fillId="2" borderId="7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3" borderId="7" xfId="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176" fontId="0" fillId="2" borderId="7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/>
    </xf>
    <xf numFmtId="176" fontId="0" fillId="3" borderId="9" xfId="0" applyNumberFormat="1" applyFill="1" applyBorder="1" applyAlignment="1">
      <alignment/>
    </xf>
    <xf numFmtId="176" fontId="0" fillId="3" borderId="10" xfId="0" applyNumberForma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3" borderId="6" xfId="0" applyNumberFormat="1" applyFill="1" applyBorder="1" applyAlignment="1">
      <alignment/>
    </xf>
    <xf numFmtId="176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76" fontId="7" fillId="3" borderId="7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/>
    </xf>
    <xf numFmtId="176" fontId="0" fillId="2" borderId="12" xfId="0" applyNumberFormat="1" applyFill="1" applyBorder="1" applyAlignment="1">
      <alignment/>
    </xf>
    <xf numFmtId="176" fontId="0" fillId="2" borderId="13" xfId="0" applyNumberFormat="1" applyFill="1" applyBorder="1" applyAlignment="1">
      <alignment/>
    </xf>
    <xf numFmtId="3" fontId="0" fillId="3" borderId="14" xfId="0" applyNumberFormat="1" applyFont="1" applyFill="1" applyBorder="1" applyAlignment="1">
      <alignment horizontal="center"/>
    </xf>
    <xf numFmtId="3" fontId="0" fillId="2" borderId="15" xfId="0" applyNumberFormat="1" applyFill="1" applyBorder="1" applyAlignment="1">
      <alignment/>
    </xf>
    <xf numFmtId="176" fontId="0" fillId="2" borderId="15" xfId="0" applyNumberFormat="1" applyFill="1" applyBorder="1" applyAlignment="1">
      <alignment/>
    </xf>
    <xf numFmtId="176" fontId="0" fillId="2" borderId="16" xfId="0" applyNumberFormat="1" applyFill="1" applyBorder="1" applyAlignment="1">
      <alignment/>
    </xf>
    <xf numFmtId="0" fontId="0" fillId="0" borderId="0" xfId="0" applyAlignment="1">
      <alignment/>
    </xf>
    <xf numFmtId="176" fontId="0" fillId="3" borderId="7" xfId="0" applyNumberFormat="1" applyFont="1" applyFill="1" applyBorder="1" applyAlignment="1">
      <alignment/>
    </xf>
    <xf numFmtId="3" fontId="0" fillId="2" borderId="9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3" fontId="0" fillId="3" borderId="17" xfId="0" applyNumberFormat="1" applyFont="1" applyFill="1" applyBorder="1" applyAlignment="1">
      <alignment horizontal="center"/>
    </xf>
    <xf numFmtId="3" fontId="0" fillId="2" borderId="18" xfId="0" applyNumberFormat="1" applyFill="1" applyBorder="1" applyAlignment="1">
      <alignment/>
    </xf>
    <xf numFmtId="176" fontId="0" fillId="2" borderId="18" xfId="0" applyNumberFormat="1" applyFill="1" applyBorder="1" applyAlignment="1">
      <alignment/>
    </xf>
    <xf numFmtId="176" fontId="0" fillId="2" borderId="19" xfId="0" applyNumberFormat="1" applyFill="1" applyBorder="1" applyAlignment="1">
      <alignment/>
    </xf>
    <xf numFmtId="176" fontId="5" fillId="0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55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9" fontId="7" fillId="0" borderId="7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3" fontId="0" fillId="3" borderId="20" xfId="0" applyNumberFormat="1" applyFill="1" applyBorder="1" applyAlignment="1">
      <alignment/>
    </xf>
    <xf numFmtId="176" fontId="0" fillId="3" borderId="20" xfId="0" applyNumberFormat="1" applyFill="1" applyBorder="1" applyAlignment="1">
      <alignment/>
    </xf>
    <xf numFmtId="176" fontId="0" fillId="3" borderId="21" xfId="0" applyNumberForma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/>
    </xf>
    <xf numFmtId="176" fontId="0" fillId="0" borderId="20" xfId="0" applyNumberFormat="1" applyFill="1" applyBorder="1" applyAlignment="1">
      <alignment horizontal="center"/>
    </xf>
    <xf numFmtId="3" fontId="0" fillId="3" borderId="22" xfId="0" applyNumberFormat="1" applyFont="1" applyFill="1" applyBorder="1" applyAlignment="1">
      <alignment/>
    </xf>
    <xf numFmtId="3" fontId="0" fillId="2" borderId="20" xfId="0" applyNumberFormat="1" applyFill="1" applyBorder="1" applyAlignment="1">
      <alignment/>
    </xf>
    <xf numFmtId="176" fontId="0" fillId="2" borderId="20" xfId="0" applyNumberFormat="1" applyFill="1" applyBorder="1" applyAlignment="1">
      <alignment horizontal="center"/>
    </xf>
    <xf numFmtId="176" fontId="7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5">
      <selection activeCell="A1" sqref="A1:D57"/>
    </sheetView>
  </sheetViews>
  <sheetFormatPr defaultColWidth="11.19921875" defaultRowHeight="15"/>
  <cols>
    <col min="1" max="1" width="17.3984375" style="4" customWidth="1"/>
    <col min="2" max="3" width="12.59765625" style="4" customWidth="1"/>
    <col min="4" max="4" width="6.59765625" style="4" customWidth="1"/>
    <col min="5" max="6" width="12" style="4" customWidth="1"/>
    <col min="7" max="7" width="7" style="4" customWidth="1"/>
    <col min="8" max="8" width="12.59765625" style="4" bestFit="1" customWidth="1"/>
    <col min="9" max="9" width="12.59765625" style="4" customWidth="1"/>
    <col min="10" max="10" width="6.59765625" style="4" customWidth="1"/>
    <col min="11" max="12" width="12.5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27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115" t="s">
        <v>68</v>
      </c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16"/>
      <c r="B3" s="95" t="s">
        <v>29</v>
      </c>
      <c r="C3" s="95" t="s">
        <v>30</v>
      </c>
      <c r="D3" s="14" t="s">
        <v>81</v>
      </c>
      <c r="E3" s="95" t="s">
        <v>29</v>
      </c>
      <c r="F3" s="95" t="s">
        <v>30</v>
      </c>
      <c r="G3" s="14" t="s">
        <v>81</v>
      </c>
      <c r="H3" s="95" t="s">
        <v>29</v>
      </c>
      <c r="I3" s="95" t="s">
        <v>30</v>
      </c>
      <c r="J3" s="14" t="s">
        <v>81</v>
      </c>
      <c r="K3" s="95" t="s">
        <v>29</v>
      </c>
      <c r="L3" s="95" t="s">
        <v>30</v>
      </c>
      <c r="M3" s="14" t="s">
        <v>81</v>
      </c>
    </row>
    <row r="4" spans="1:13" ht="15.75">
      <c r="A4" s="15" t="s">
        <v>82</v>
      </c>
      <c r="B4" s="96">
        <f>SUM('200101'!B4+'200102'!B4+'200103'!B4+'200104'!B4+'200105'!B4+'200106'!B4+'200107'!B4+'200108'!B4+'200109'!B4+'200110'!B4+'200111'!B4+'200112'!B4)</f>
        <v>458804821</v>
      </c>
      <c r="C4" s="96">
        <f>SUM('200101'!C4+'200102'!C4+'200103'!C4+'200104'!C4+'200105'!C4+'200106'!C4+'200107'!C4+'200108'!C4+'200109'!C4+'200110'!C4+'200111'!C4+'200112'!C4)</f>
        <v>530391998</v>
      </c>
      <c r="D4" s="97">
        <f aca="true" t="shared" si="0" ref="D4:D35">SUM(B4/C4)</f>
        <v>0.8650296813112931</v>
      </c>
      <c r="E4" s="96">
        <f>SUM('200101'!E4+'200102'!E4+'200103'!E4+'200104'!E4+'200105'!E4+'200106'!E4+'200107'!E4+'200108'!E4+'200109'!E4+'200110'!E4+'200111'!E4+'200112'!E4)</f>
        <v>14005658</v>
      </c>
      <c r="F4" s="96">
        <f>SUM('200101'!F4+'200102'!F4+'200103'!F4+'200104'!F4+'200105'!F4+'200106'!F4+'200107'!F4+'200108'!F4+'200109'!F4+'200110'!F4+'200111'!F4+'200112'!F4)</f>
        <v>13232333</v>
      </c>
      <c r="G4" s="97">
        <f aca="true" t="shared" si="1" ref="G4:G9">SUM(E4/F4)</f>
        <v>1.0584420751805446</v>
      </c>
      <c r="H4" s="96">
        <f>SUM('200101'!H4+'200102'!H4+'200103'!H4+'200104'!H4+'200105'!H4+'200106'!H4+'200107'!H4+'200108'!H4+'200109'!H4+'200110'!H4+'200111'!H4+'200112'!H4)</f>
        <v>907849351</v>
      </c>
      <c r="I4" s="96">
        <f>SUM('200101'!I4+'200102'!I4+'200103'!I4+'200104'!I4+'200105'!I4+'200106'!I4+'200107'!I4+'200108'!I4+'200109'!I4+'200110'!I4+'200111'!I4+'200112'!I4)</f>
        <v>906673763</v>
      </c>
      <c r="J4" s="97">
        <f aca="true" t="shared" si="2" ref="J4:J11">SUM(H4/I4)</f>
        <v>1.0012965942635312</v>
      </c>
      <c r="K4" s="96">
        <f aca="true" t="shared" si="3" ref="K4:K28">SUM(B4+E4+H4)</f>
        <v>1380659830</v>
      </c>
      <c r="L4" s="96">
        <f aca="true" t="shared" si="4" ref="L4:L28">SUM(C4+F4+I4)</f>
        <v>1450298094</v>
      </c>
      <c r="M4" s="97">
        <f aca="true" t="shared" si="5" ref="M4:M35">SUM(K4/L4)</f>
        <v>0.9519834823695218</v>
      </c>
    </row>
    <row r="5" spans="1:13" ht="15.75">
      <c r="A5" s="15" t="s">
        <v>83</v>
      </c>
      <c r="B5" s="96">
        <f>SUM('200101'!B5+'200102'!B5+'200103'!B5+'200104'!B5+'200105'!B5+'200106'!B5+'200107'!B5+'200108'!B5+'200109'!B5+'200110'!B5+'200111'!B5+'200112'!B5)</f>
        <v>210135613</v>
      </c>
      <c r="C5" s="96">
        <f>SUM('200101'!C5+'200102'!C5+'200103'!C5+'200104'!C5+'200105'!C5+'200106'!C5+'200107'!C5+'200108'!C5+'200109'!C5+'200110'!C5+'200111'!C5+'200112'!C5)</f>
        <v>251904408</v>
      </c>
      <c r="D5" s="97">
        <f t="shared" si="0"/>
        <v>0.8341879154413209</v>
      </c>
      <c r="E5" s="96">
        <f>SUM('200101'!E5+'200102'!E5+'200103'!E5+'200104'!E5+'200105'!E5+'200106'!E5+'200107'!E5+'200108'!E5+'200109'!E5+'200110'!E5+'200111'!E5+'200112'!E5)</f>
        <v>4296522</v>
      </c>
      <c r="F5" s="96">
        <f>SUM('200101'!F5+'200102'!F5+'200103'!F5+'200104'!F5+'200105'!F5+'200106'!F5+'200107'!F5+'200108'!F5+'200109'!F5+'200110'!F5+'200111'!F5+'200112'!F5)</f>
        <v>4012250</v>
      </c>
      <c r="G5" s="97">
        <f t="shared" si="1"/>
        <v>1.0708510187550626</v>
      </c>
      <c r="H5" s="96">
        <f>SUM('200101'!H5+'200102'!H5+'200103'!H5+'200104'!H5+'200105'!H5+'200106'!H5+'200107'!H5+'200108'!H5+'200109'!H5+'200110'!H5+'200111'!H5+'200112'!H5)</f>
        <v>482887288</v>
      </c>
      <c r="I5" s="96">
        <f>SUM('200101'!I5+'200102'!I5+'200103'!I5+'200104'!I5+'200105'!I5+'200106'!I5+'200107'!I5+'200108'!I5+'200109'!I5+'200110'!I5+'200111'!I5+'200112'!I5)</f>
        <v>483314665</v>
      </c>
      <c r="J5" s="97">
        <f t="shared" si="2"/>
        <v>0.9991157375702638</v>
      </c>
      <c r="K5" s="96">
        <f t="shared" si="3"/>
        <v>697319423</v>
      </c>
      <c r="L5" s="96">
        <f t="shared" si="4"/>
        <v>739231323</v>
      </c>
      <c r="M5" s="97">
        <f t="shared" si="5"/>
        <v>0.9433034035545055</v>
      </c>
    </row>
    <row r="6" spans="1:13" ht="15.75">
      <c r="A6" s="15" t="s">
        <v>84</v>
      </c>
      <c r="B6" s="96">
        <f>SUM('200101'!B6+'200102'!B6+'200103'!B6+'200104'!B6+'200105'!B6+'200106'!B6+'200107'!B6+'200108'!B6+'200109'!B6+'200110'!B6+'200111'!B6+'200112'!B6)</f>
        <v>134946852</v>
      </c>
      <c r="C6" s="96">
        <f>SUM('200101'!C6+'200102'!C6+'200103'!C6+'200104'!C6+'200105'!C6+'200106'!C6+'200107'!C6+'200108'!C6+'200109'!C6+'200110'!C6+'200111'!C6+'200112'!C6)</f>
        <v>153716147</v>
      </c>
      <c r="D6" s="97">
        <f t="shared" si="0"/>
        <v>0.8778963995239876</v>
      </c>
      <c r="E6" s="96">
        <f>SUM('200101'!E6+'200102'!E6+'200103'!E6+'200104'!E6+'200105'!E6+'200106'!E6+'200107'!E6+'200108'!E6+'200109'!E6+'200110'!E6+'200111'!E6+'200112'!E6)</f>
        <v>3423784</v>
      </c>
      <c r="F6" s="96">
        <f>SUM('200101'!F6+'200102'!F6+'200103'!F6+'200104'!F6+'200105'!F6+'200106'!F6+'200107'!F6+'200108'!F6+'200109'!F6+'200110'!F6+'200111'!F6+'200112'!F6)</f>
        <v>3456432</v>
      </c>
      <c r="G6" s="97">
        <f t="shared" si="1"/>
        <v>0.9905544214380609</v>
      </c>
      <c r="H6" s="96">
        <f>SUM('200101'!H6+'200102'!H6+'200103'!H6+'200104'!H6+'200105'!H6+'200106'!H6+'200107'!H6+'200108'!H6+'200109'!H6+'200110'!H6+'200111'!H6+'200112'!H6)</f>
        <v>311503952</v>
      </c>
      <c r="I6" s="96">
        <f>SUM('200101'!I6+'200102'!I6+'200103'!I6+'200104'!I6+'200105'!I6+'200106'!I6+'200107'!I6+'200108'!I6+'200109'!I6+'200110'!I6+'200111'!I6+'200112'!I6)</f>
        <v>299990147</v>
      </c>
      <c r="J6" s="97">
        <f t="shared" si="2"/>
        <v>1.0383806105471858</v>
      </c>
      <c r="K6" s="96">
        <f t="shared" si="3"/>
        <v>449874588</v>
      </c>
      <c r="L6" s="96">
        <f t="shared" si="4"/>
        <v>457162726</v>
      </c>
      <c r="M6" s="97">
        <f t="shared" si="5"/>
        <v>0.9840578910188754</v>
      </c>
    </row>
    <row r="7" spans="1:13" ht="15.75">
      <c r="A7" s="15" t="s">
        <v>85</v>
      </c>
      <c r="B7" s="96">
        <f>SUM('200101'!B7+'200102'!B7+'200103'!B7+'200104'!B7+'200105'!B7+'200106'!B7+'200107'!B7+'200108'!B7+'200109'!B7+'200110'!B7+'200111'!B7+'200112'!B7)</f>
        <v>197626255</v>
      </c>
      <c r="C7" s="96">
        <f>SUM('200101'!C7+'200102'!C7+'200103'!C7+'200104'!C7+'200105'!C7+'200106'!C7+'200107'!C7+'200108'!C7+'200109'!C7+'200110'!C7+'200111'!C7+'200112'!C7)</f>
        <v>229997387</v>
      </c>
      <c r="D7" s="97">
        <f t="shared" si="0"/>
        <v>0.8592543488331021</v>
      </c>
      <c r="E7" s="96">
        <f>SUM('200101'!E7+'200102'!E7+'200103'!E7+'200104'!E7+'200105'!E7+'200106'!E7+'200107'!E7+'200108'!E7+'200109'!E7+'200110'!E7+'200111'!E7+'200112'!E7)</f>
        <v>642632</v>
      </c>
      <c r="F7" s="96">
        <f>SUM('200101'!F7+'200102'!F7+'200103'!F7+'200104'!F7+'200105'!F7+'200106'!F7+'200107'!F7+'200108'!F7+'200109'!F7+'200110'!F7+'200111'!F7+'200112'!F7)</f>
        <v>725324</v>
      </c>
      <c r="G7" s="97">
        <f t="shared" si="1"/>
        <v>0.8859930182925148</v>
      </c>
      <c r="H7" s="96">
        <f>SUM('200101'!H7+'200102'!H7+'200103'!H7+'200104'!H7+'200105'!H7+'200106'!H7+'200107'!H7+'200108'!H7+'200109'!H7+'200110'!H7+'200111'!H7+'200112'!H7)</f>
        <v>128023953</v>
      </c>
      <c r="I7" s="96">
        <f>SUM('200101'!I7+'200102'!I7+'200103'!I7+'200104'!I7+'200105'!I7+'200106'!I7+'200107'!I7+'200108'!I7+'200109'!I7+'200110'!I7+'200111'!I7+'200112'!I7)</f>
        <v>139933952</v>
      </c>
      <c r="J7" s="97">
        <f t="shared" si="2"/>
        <v>0.9148884253622738</v>
      </c>
      <c r="K7" s="96">
        <f t="shared" si="3"/>
        <v>326292840</v>
      </c>
      <c r="L7" s="96">
        <f t="shared" si="4"/>
        <v>370656663</v>
      </c>
      <c r="M7" s="97">
        <f t="shared" si="5"/>
        <v>0.8803101969328418</v>
      </c>
    </row>
    <row r="8" spans="1:13" ht="15.75">
      <c r="A8" s="15" t="s">
        <v>86</v>
      </c>
      <c r="B8" s="96">
        <f>SUM('200101'!B8+'200102'!B8+'200103'!B8+'200104'!B8+'200105'!B8+'200106'!B8+'200107'!B8+'200108'!B8+'200109'!B8+'200110'!B8+'200111'!B8+'200112'!B8)</f>
        <v>62933950</v>
      </c>
      <c r="C8" s="96">
        <f>SUM('200101'!C8+'200102'!C8+'200103'!C8+'200104'!C8+'200105'!C8+'200106'!C8+'200107'!C8+'200108'!C8+'200109'!C8+'200110'!C8+'200111'!C8+'200112'!C8)</f>
        <v>72631146</v>
      </c>
      <c r="D8" s="97">
        <f t="shared" si="0"/>
        <v>0.8664870853063505</v>
      </c>
      <c r="E8" s="96">
        <f>SUM('200101'!E8+'200102'!E8+'200103'!E8+'200104'!E8+'200105'!E8+'200106'!E8+'200107'!E8+'200108'!E8+'200109'!E8+'200110'!E8+'200111'!E8+'200112'!E8)</f>
        <v>1416455</v>
      </c>
      <c r="F8" s="96">
        <f>SUM('200101'!F8+'200102'!F8+'200103'!F8+'200104'!F8+'200105'!F8+'200106'!F8+'200107'!F8+'200108'!F8+'200109'!F8+'200110'!F8+'200111'!F8+'200112'!F8)</f>
        <v>1121475</v>
      </c>
      <c r="G8" s="97">
        <f t="shared" si="1"/>
        <v>1.2630286007267215</v>
      </c>
      <c r="H8" s="96">
        <f>SUM('200101'!H8+'200102'!H8+'200103'!H8+'200104'!H8+'200105'!H8+'200106'!H8+'200107'!H8+'200108'!H8+'200109'!H8+'200110'!H8+'200111'!H8+'200112'!H8)</f>
        <v>162459346</v>
      </c>
      <c r="I8" s="96">
        <f>SUM('200101'!I8+'200102'!I8+'200103'!I8+'200104'!I8+'200105'!I8+'200106'!I8+'200107'!I8+'200108'!I8+'200109'!I8+'200110'!I8+'200111'!I8+'200112'!I8)</f>
        <v>166424553</v>
      </c>
      <c r="J8" s="97">
        <f t="shared" si="2"/>
        <v>0.9761741466116481</v>
      </c>
      <c r="K8" s="96">
        <f t="shared" si="3"/>
        <v>226809751</v>
      </c>
      <c r="L8" s="96">
        <f t="shared" si="4"/>
        <v>240177174</v>
      </c>
      <c r="M8" s="97">
        <f t="shared" si="5"/>
        <v>0.9443434911928809</v>
      </c>
    </row>
    <row r="9" spans="1:13" ht="15.75">
      <c r="A9" s="15" t="s">
        <v>87</v>
      </c>
      <c r="B9" s="96">
        <f>SUM('200101'!B9+'200102'!B9+'200103'!B9+'200104'!B9+'200105'!B9+'200106'!B9+'200107'!B9+'200108'!B9+'200109'!B9+'200110'!B9+'200111'!B9+'200112'!B9)</f>
        <v>54189287</v>
      </c>
      <c r="C9" s="96">
        <f>SUM('200101'!C9+'200102'!C9+'200103'!C9+'200104'!C9+'200105'!C9+'200106'!C9+'200107'!C9+'200108'!C9+'200109'!C9+'200110'!C9+'200111'!C9+'200112'!C9)</f>
        <v>58723378</v>
      </c>
      <c r="D9" s="97">
        <f t="shared" si="0"/>
        <v>0.9227889955513118</v>
      </c>
      <c r="E9" s="96">
        <f>SUM('200101'!E9+'200102'!E9+'200103'!E9+'200104'!E9+'200105'!E9+'200106'!E9+'200107'!E9+'200108'!E9+'200109'!E9+'200110'!E9+'200111'!E9+'200112'!E9)</f>
        <v>27625</v>
      </c>
      <c r="F9" s="96">
        <f>SUM('200101'!F9+'200102'!F9+'200103'!F9+'200104'!F9+'200105'!F9+'200106'!F9+'200107'!F9+'200108'!F9+'200109'!F9+'200110'!F9+'200111'!F9+'200112'!F9)</f>
        <v>31556</v>
      </c>
      <c r="G9" s="97">
        <f t="shared" si="1"/>
        <v>0.8754278108759032</v>
      </c>
      <c r="H9" s="96">
        <f>SUM('200101'!H9+'200102'!H9+'200103'!H9+'200104'!H9+'200105'!H9+'200106'!H9+'200107'!H9+'200108'!H9+'200109'!H9+'200110'!H9+'200111'!H9+'200112'!H9)</f>
        <v>176538449</v>
      </c>
      <c r="I9" s="96">
        <f>SUM('200101'!I9+'200102'!I9+'200103'!I9+'200104'!I9+'200105'!I9+'200106'!I9+'200107'!I9+'200108'!I9+'200109'!I9+'200110'!I9+'200111'!I9+'200112'!I9)</f>
        <v>163750881</v>
      </c>
      <c r="J9" s="97">
        <f t="shared" si="2"/>
        <v>1.07809159817589</v>
      </c>
      <c r="K9" s="96">
        <f t="shared" si="3"/>
        <v>230755361</v>
      </c>
      <c r="L9" s="96">
        <f t="shared" si="4"/>
        <v>222505815</v>
      </c>
      <c r="M9" s="97">
        <f t="shared" si="5"/>
        <v>1.037075642270293</v>
      </c>
    </row>
    <row r="10" spans="1:13" ht="15.75">
      <c r="A10" s="15" t="s">
        <v>88</v>
      </c>
      <c r="B10" s="96">
        <f>SUM('200101'!B10+'200102'!B10+'200103'!B10+'200104'!B10+'200105'!B10+'200106'!B10+'200107'!B10+'200108'!B10+'200109'!B10+'200110'!B10+'200111'!B10+'200112'!B10)</f>
        <v>188796630</v>
      </c>
      <c r="C10" s="96">
        <f>SUM('200101'!C10+'200102'!C10+'200103'!C10+'200104'!C10+'200105'!C10+'200106'!C10+'200107'!C10+'200108'!C10+'200109'!C10+'200110'!C10+'200111'!C10+'200112'!C10)</f>
        <v>186038940</v>
      </c>
      <c r="D10" s="97">
        <f t="shared" si="0"/>
        <v>1.0148231870166535</v>
      </c>
      <c r="E10" s="96">
        <f>SUM('200101'!E10+'200102'!E10+'200103'!E10+'200104'!E10+'200105'!E10+'200106'!E10+'200107'!E10+'200108'!E10+'200109'!E10+'200110'!E10+'200111'!E10+'200112'!E10)</f>
        <v>0</v>
      </c>
      <c r="F10" s="96">
        <f>SUM('200101'!F10+'200102'!F10+'200103'!F10+'200104'!F10+'200105'!F10+'200106'!F10+'200107'!F10+'200108'!F10+'200109'!F10+'200110'!F10+'200111'!F10+'200112'!F10)</f>
        <v>0</v>
      </c>
      <c r="G10" s="98" t="s">
        <v>89</v>
      </c>
      <c r="H10" s="96">
        <f>SUM('200101'!H10+'200102'!H10+'200103'!H10+'200104'!H10+'200105'!H10+'200106'!H10+'200107'!H10+'200108'!H10+'200109'!H10+'200110'!H10+'200111'!H10+'200112'!H10)</f>
        <v>5346686</v>
      </c>
      <c r="I10" s="96">
        <f>SUM('200101'!I10+'200102'!I10+'200103'!I10+'200104'!I10+'200105'!I10+'200106'!I10+'200107'!I10+'200108'!I10+'200109'!I10+'200110'!I10+'200111'!I10+'200112'!I10)</f>
        <v>4072127</v>
      </c>
      <c r="J10" s="97">
        <f t="shared" si="2"/>
        <v>1.3129958864249567</v>
      </c>
      <c r="K10" s="96">
        <f t="shared" si="3"/>
        <v>194143316</v>
      </c>
      <c r="L10" s="96">
        <f t="shared" si="4"/>
        <v>190111067</v>
      </c>
      <c r="M10" s="97">
        <f t="shared" si="5"/>
        <v>1.021209964594013</v>
      </c>
    </row>
    <row r="11" spans="1:13" ht="15.75">
      <c r="A11" s="15" t="s">
        <v>90</v>
      </c>
      <c r="B11" s="96">
        <f>SUM('200101'!B11+'200102'!B11+'200103'!B11+'200104'!B11+'200105'!B11+'200106'!B11+'200107'!B11+'200108'!B11+'200109'!B11+'200110'!B11+'200111'!B11+'200112'!B11)</f>
        <v>109131407</v>
      </c>
      <c r="C11" s="96">
        <f>SUM('200101'!C11+'200102'!C11+'200103'!C11+'200104'!C11+'200105'!C11+'200106'!C11+'200107'!C11+'200108'!C11+'200109'!C11+'200110'!C11+'200111'!C11+'200112'!C11)</f>
        <v>118083282</v>
      </c>
      <c r="D11" s="97">
        <f t="shared" si="0"/>
        <v>0.9241901575872526</v>
      </c>
      <c r="E11" s="96">
        <f>SUM('200101'!E11+'200102'!E11+'200103'!E11+'200104'!E11+'200105'!E11+'200106'!E11+'200107'!E11+'200108'!E11+'200109'!E11+'200110'!E11+'200111'!E11+'200112'!E11)</f>
        <v>630204</v>
      </c>
      <c r="F11" s="96">
        <f>SUM('200101'!F11+'200102'!F11+'200103'!F11+'200104'!F11+'200105'!F11+'200106'!F11+'200107'!F11+'200108'!F11+'200109'!F11+'200110'!F11+'200111'!F11+'200112'!F11)</f>
        <v>673330</v>
      </c>
      <c r="G11" s="97">
        <f>SUM(E11/F11)</f>
        <v>0.9359511680750895</v>
      </c>
      <c r="H11" s="96">
        <f>SUM('200101'!H11+'200102'!H11+'200103'!H11+'200104'!H11+'200105'!H11+'200106'!H11+'200107'!H11+'200108'!H11+'200109'!H11+'200110'!H11+'200111'!H11+'200112'!H11)</f>
        <v>54765190</v>
      </c>
      <c r="I11" s="96">
        <f>SUM('200101'!I11+'200102'!I11+'200103'!I11+'200104'!I11+'200105'!I11+'200106'!I11+'200107'!I11+'200108'!I11+'200109'!I11+'200110'!I11+'200111'!I11+'200112'!I11)</f>
        <v>54401888</v>
      </c>
      <c r="J11" s="97">
        <f t="shared" si="2"/>
        <v>1.0066781138184027</v>
      </c>
      <c r="K11" s="96">
        <f t="shared" si="3"/>
        <v>164526801</v>
      </c>
      <c r="L11" s="96">
        <f t="shared" si="4"/>
        <v>173158500</v>
      </c>
      <c r="M11" s="97">
        <f t="shared" si="5"/>
        <v>0.9501514566134496</v>
      </c>
    </row>
    <row r="12" spans="1:13" ht="15.75">
      <c r="A12" s="15" t="s">
        <v>92</v>
      </c>
      <c r="B12" s="96">
        <f>SUM('200101'!B12+'200102'!B12+'200103'!B12+'200104'!B12+'200105'!B12+'200106'!B12+'200107'!B12+'200108'!B12+'200109'!B12+'200110'!B12+'200111'!B12+'200112'!B12)</f>
        <v>128379145</v>
      </c>
      <c r="C12" s="96">
        <f>SUM('200101'!C12+'200102'!C12+'200103'!C12+'200104'!C12+'200105'!C12+'200106'!C12+'200107'!C12+'200108'!C12+'200109'!C12+'200110'!C12+'200111'!C12+'200112'!C12)</f>
        <v>143912985</v>
      </c>
      <c r="D12" s="97">
        <f t="shared" si="0"/>
        <v>0.8920608866531398</v>
      </c>
      <c r="E12" s="96">
        <f>SUM('200101'!E12+'200102'!E12+'200103'!E12+'200104'!E12+'200105'!E12+'200106'!E12+'200107'!E12+'200108'!E12+'200109'!E12+'200110'!E12+'200111'!E12+'200112'!E12)</f>
        <v>0</v>
      </c>
      <c r="F12" s="96">
        <f>SUM('200101'!F12+'200102'!F12+'200103'!F12+'200104'!F12+'200105'!F12+'200106'!F12+'200107'!F12+'200108'!F12+'200109'!F12+'200110'!F12+'200111'!F12+'200112'!F12)</f>
        <v>0</v>
      </c>
      <c r="G12" s="98" t="s">
        <v>89</v>
      </c>
      <c r="H12" s="96">
        <f>SUM('200101'!H12+'200102'!H12+'200103'!H12+'200104'!H12+'200105'!H12+'200106'!H12+'200107'!H12+'200108'!H12+'200109'!H12+'200110'!H12+'200111'!H12+'200112'!H12)</f>
        <v>0</v>
      </c>
      <c r="I12" s="96">
        <f>SUM('200101'!I12+'200102'!I12+'200103'!I12+'200104'!I12+'200105'!I12+'200106'!I12+'200107'!I12+'200108'!I12+'200109'!I12+'200110'!I12+'200111'!I12+'200112'!I12)</f>
        <v>0</v>
      </c>
      <c r="J12" s="98" t="s">
        <v>89</v>
      </c>
      <c r="K12" s="96">
        <f t="shared" si="3"/>
        <v>128379145</v>
      </c>
      <c r="L12" s="96">
        <f t="shared" si="4"/>
        <v>143912985</v>
      </c>
      <c r="M12" s="97">
        <f t="shared" si="5"/>
        <v>0.8920608866531398</v>
      </c>
    </row>
    <row r="13" spans="1:13" ht="15.75">
      <c r="A13" s="15" t="s">
        <v>91</v>
      </c>
      <c r="B13" s="96">
        <f>SUM('200101'!B13+'200102'!B13+'200103'!B13+'200104'!B13+'200105'!B13+'200106'!B13+'200107'!B13+'200108'!B13+'200109'!B13+'200110'!B13+'200111'!B13+'200112'!B13)</f>
        <v>30355219</v>
      </c>
      <c r="C13" s="96">
        <f>SUM('200101'!C13+'200102'!C13+'200103'!C13+'200104'!C13+'200105'!C13+'200106'!C13+'200107'!C13+'200108'!C13+'200109'!C13+'200110'!C13+'200111'!C13+'200112'!C13)</f>
        <v>36434680</v>
      </c>
      <c r="D13" s="97">
        <f t="shared" si="0"/>
        <v>0.8331408152891695</v>
      </c>
      <c r="E13" s="96">
        <f>SUM('200101'!E13+'200102'!E13+'200103'!E13+'200104'!E13+'200105'!E13+'200106'!E13+'200107'!E13+'200108'!E13+'200109'!E13+'200110'!E13+'200111'!E13+'200112'!E13)</f>
        <v>184146</v>
      </c>
      <c r="F13" s="96">
        <f>SUM('200101'!F13+'200102'!F13+'200103'!F13+'200104'!F13+'200105'!F13+'200106'!F13+'200107'!F13+'200108'!F13+'200109'!F13+'200110'!F13+'200111'!F13+'200112'!F13)</f>
        <v>205237</v>
      </c>
      <c r="G13" s="97">
        <f>SUM(E13/F13)</f>
        <v>0.8972358785209295</v>
      </c>
      <c r="H13" s="96">
        <f>SUM('200101'!H13+'200102'!H13+'200103'!H13+'200104'!H13+'200105'!H13+'200106'!H13+'200107'!H13+'200108'!H13+'200109'!H13+'200110'!H13+'200111'!H13+'200112'!H13)</f>
        <v>99186068</v>
      </c>
      <c r="I13" s="96">
        <f>SUM('200101'!I13+'200102'!I13+'200103'!I13+'200104'!I13+'200105'!I13+'200106'!I13+'200107'!I13+'200108'!I13+'200109'!I13+'200110'!I13+'200111'!I13+'200112'!I13)</f>
        <v>102299213</v>
      </c>
      <c r="J13" s="97">
        <f aca="true" t="shared" si="6" ref="J13:J18">SUM(H13/I13)</f>
        <v>0.9695682409599768</v>
      </c>
      <c r="K13" s="96">
        <f t="shared" si="3"/>
        <v>129725433</v>
      </c>
      <c r="L13" s="96">
        <f t="shared" si="4"/>
        <v>138939130</v>
      </c>
      <c r="M13" s="97">
        <f t="shared" si="5"/>
        <v>0.9336853699890016</v>
      </c>
    </row>
    <row r="14" spans="1:13" ht="15.75">
      <c r="A14" s="15" t="s">
        <v>93</v>
      </c>
      <c r="B14" s="96">
        <f>SUM('200101'!B14+'200102'!B14+'200103'!B14+'200104'!B14+'200105'!B14+'200106'!B14+'200107'!B14+'200108'!B14+'200109'!B14+'200110'!B14+'200111'!B14+'200112'!B14)</f>
        <v>13952162</v>
      </c>
      <c r="C14" s="96">
        <f>SUM('200101'!C14+'200102'!C14+'200103'!C14+'200104'!C14+'200105'!C14+'200106'!C14+'200107'!C14+'200108'!C14+'200109'!C14+'200110'!C14+'200111'!C14+'200112'!C14)</f>
        <v>17926731</v>
      </c>
      <c r="D14" s="97">
        <f t="shared" si="0"/>
        <v>0.7782881329563097</v>
      </c>
      <c r="E14" s="96">
        <f>SUM('200101'!E14+'200102'!E14+'200103'!E14+'200104'!E14+'200105'!E14+'200106'!E14+'200107'!E14+'200108'!E14+'200109'!E14+'200110'!E14+'200111'!E14+'200112'!E14)</f>
        <v>9675</v>
      </c>
      <c r="F14" s="96">
        <f>SUM('200101'!F14+'200102'!F14+'200103'!F14+'200104'!F14+'200105'!F14+'200106'!F14+'200107'!F14+'200108'!F14+'200109'!F14+'200110'!F14+'200111'!F14+'200112'!F14)</f>
        <v>0</v>
      </c>
      <c r="G14" s="98" t="s">
        <v>89</v>
      </c>
      <c r="H14" s="96">
        <f>SUM('200101'!H14+'200102'!H14+'200103'!H14+'200104'!H14+'200105'!H14+'200106'!H14+'200107'!H14+'200108'!H14+'200109'!H14+'200110'!H14+'200111'!H14+'200112'!H14)</f>
        <v>97739354</v>
      </c>
      <c r="I14" s="96">
        <f>SUM('200101'!I14+'200102'!I14+'200103'!I14+'200104'!I14+'200105'!I14+'200106'!I14+'200107'!I14+'200108'!I14+'200109'!I14+'200110'!I14+'200111'!I14+'200112'!I14)</f>
        <v>119798109</v>
      </c>
      <c r="J14" s="97">
        <f t="shared" si="6"/>
        <v>0.8158672521283287</v>
      </c>
      <c r="K14" s="96">
        <f t="shared" si="3"/>
        <v>111701191</v>
      </c>
      <c r="L14" s="96">
        <f t="shared" si="4"/>
        <v>137724840</v>
      </c>
      <c r="M14" s="97">
        <f t="shared" si="5"/>
        <v>0.8110460756389334</v>
      </c>
    </row>
    <row r="15" spans="1:13" ht="15.75">
      <c r="A15" s="15" t="s">
        <v>94</v>
      </c>
      <c r="B15" s="96">
        <f>SUM('200101'!B15+'200102'!B15+'200103'!B15+'200104'!B15+'200105'!B15+'200106'!B15+'200107'!B15+'200108'!B15+'200109'!B15+'200110'!B15+'200111'!B15+'200112'!B15)</f>
        <v>21048356</v>
      </c>
      <c r="C15" s="96">
        <f>SUM('200101'!C15+'200102'!C15+'200103'!C15+'200104'!C15+'200105'!C15+'200106'!C15+'200107'!C15+'200108'!C15+'200109'!C15+'200110'!C15+'200111'!C15+'200112'!C15)</f>
        <v>24077209</v>
      </c>
      <c r="D15" s="97">
        <f t="shared" si="0"/>
        <v>0.8742024875059231</v>
      </c>
      <c r="E15" s="96">
        <f>SUM('200101'!E15+'200102'!E15+'200103'!E15+'200104'!E15+'200105'!E15+'200106'!E15+'200107'!E15+'200108'!E15+'200109'!E15+'200110'!E15+'200111'!E15+'200112'!E15)</f>
        <v>308346</v>
      </c>
      <c r="F15" s="96">
        <f>SUM('200101'!F15+'200102'!F15+'200103'!F15+'200104'!F15+'200105'!F15+'200106'!F15+'200107'!F15+'200108'!F15+'200109'!F15+'200110'!F15+'200111'!F15+'200112'!F15)</f>
        <v>288542</v>
      </c>
      <c r="G15" s="97">
        <f>SUM(E15/F15)</f>
        <v>1.0686347221548336</v>
      </c>
      <c r="H15" s="96">
        <f>SUM('200101'!H15+'200102'!H15+'200103'!H15+'200104'!H15+'200105'!H15+'200106'!H15+'200107'!H15+'200108'!H15+'200109'!H15+'200110'!H15+'200111'!H15+'200112'!H15)</f>
        <v>101772530</v>
      </c>
      <c r="I15" s="96">
        <f>SUM('200101'!I15+'200102'!I15+'200103'!I15+'200104'!I15+'200105'!I15+'200106'!I15+'200107'!I15+'200108'!I15+'200109'!I15+'200110'!I15+'200111'!I15+'200112'!I15)</f>
        <v>104654208</v>
      </c>
      <c r="J15" s="97">
        <f t="shared" si="6"/>
        <v>0.972464767016344</v>
      </c>
      <c r="K15" s="96">
        <f t="shared" si="3"/>
        <v>123129232</v>
      </c>
      <c r="L15" s="96">
        <f t="shared" si="4"/>
        <v>129019959</v>
      </c>
      <c r="M15" s="97">
        <f t="shared" si="5"/>
        <v>0.954342513781143</v>
      </c>
    </row>
    <row r="16" spans="1:13" ht="15.75">
      <c r="A16" s="15" t="s">
        <v>95</v>
      </c>
      <c r="B16" s="96">
        <f>SUM('200101'!B16+'200102'!B16+'200103'!B16+'200104'!B16+'200105'!B16+'200106'!B16+'200107'!B16+'200108'!B16+'200109'!B16+'200110'!B16+'200111'!B16+'200112'!B16)</f>
        <v>33668691</v>
      </c>
      <c r="C16" s="96">
        <f>SUM('200101'!C16+'200102'!C16+'200103'!C16+'200104'!C16+'200105'!C16+'200106'!C16+'200107'!C16+'200108'!C16+'200109'!C16+'200110'!C16+'200111'!C16+'200112'!C16)</f>
        <v>39350440</v>
      </c>
      <c r="D16" s="97">
        <f t="shared" si="0"/>
        <v>0.8556115509763043</v>
      </c>
      <c r="E16" s="96">
        <f>SUM('200101'!E16+'200102'!E16+'200103'!E16+'200104'!E16+'200105'!E16+'200106'!E16+'200107'!E16+'200108'!E16+'200109'!E16+'200110'!E16+'200111'!E16+'200112'!E16)</f>
        <v>1135827</v>
      </c>
      <c r="F16" s="96">
        <f>SUM('200101'!F16+'200102'!F16+'200103'!F16+'200104'!F16+'200105'!F16+'200106'!F16+'200107'!F16+'200108'!F16+'200109'!F16+'200110'!F16+'200111'!F16+'200112'!F16)</f>
        <v>1073440</v>
      </c>
      <c r="G16" s="97">
        <f>SUM(E16/F16)</f>
        <v>1.05811875838426</v>
      </c>
      <c r="H16" s="96">
        <f>SUM('200101'!H16+'200102'!H16+'200103'!H16+'200104'!H16+'200105'!H16+'200106'!H16+'200107'!H16+'200108'!H16+'200109'!H16+'200110'!H16+'200111'!H16+'200112'!H16)</f>
        <v>48269780</v>
      </c>
      <c r="I16" s="96">
        <f>SUM('200101'!I16+'200102'!I16+'200103'!I16+'200104'!I16+'200105'!I16+'200106'!I16+'200107'!I16+'200108'!I16+'200109'!I16+'200110'!I16+'200111'!I16+'200112'!I16)</f>
        <v>48777139</v>
      </c>
      <c r="J16" s="97">
        <f t="shared" si="6"/>
        <v>0.9895984264267734</v>
      </c>
      <c r="K16" s="96">
        <f t="shared" si="3"/>
        <v>83074298</v>
      </c>
      <c r="L16" s="96">
        <f t="shared" si="4"/>
        <v>89201019</v>
      </c>
      <c r="M16" s="97">
        <f t="shared" si="5"/>
        <v>0.9313155716304093</v>
      </c>
    </row>
    <row r="17" spans="1:13" ht="15.75">
      <c r="A17" s="15" t="s">
        <v>96</v>
      </c>
      <c r="B17" s="96">
        <f>SUM('200101'!B17+'200102'!B17+'200103'!B17+'200104'!B17+'200105'!B17+'200106'!B17+'200107'!B17+'200108'!B17+'200109'!B17+'200110'!B17+'200111'!B17+'200112'!B17)</f>
        <v>11159598</v>
      </c>
      <c r="C17" s="96">
        <f>SUM('200101'!C17+'200102'!C17+'200103'!C17+'200104'!C17+'200105'!C17+'200106'!C17+'200107'!C17+'200108'!C17+'200109'!C17+'200110'!C17+'200111'!C17+'200112'!C17)</f>
        <v>12691219</v>
      </c>
      <c r="D17" s="97">
        <f t="shared" si="0"/>
        <v>0.8793164785825538</v>
      </c>
      <c r="E17" s="96">
        <f>SUM('200101'!E17+'200102'!E17+'200103'!E17+'200104'!E17+'200105'!E17+'200106'!E17+'200107'!E17+'200108'!E17+'200109'!E17+'200110'!E17+'200111'!E17+'200112'!E17)</f>
        <v>108024</v>
      </c>
      <c r="F17" s="96">
        <f>SUM('200101'!F17+'200102'!F17+'200103'!F17+'200104'!F17+'200105'!F17+'200106'!F17+'200107'!F17+'200108'!F17+'200109'!F17+'200110'!F17+'200111'!F17+'200112'!F17)</f>
        <v>203168</v>
      </c>
      <c r="G17" s="97">
        <f>SUM(E17/F17)</f>
        <v>0.5316979051819184</v>
      </c>
      <c r="H17" s="96">
        <f>SUM('200101'!H17+'200102'!H17+'200103'!H17+'200104'!H17+'200105'!H17+'200106'!H17+'200107'!H17+'200108'!H17+'200109'!H17+'200110'!H17+'200111'!H17+'200112'!H17)</f>
        <v>76240079</v>
      </c>
      <c r="I17" s="96">
        <f>SUM('200101'!I17+'200102'!I17+'200103'!I17+'200104'!I17+'200105'!I17+'200106'!I17+'200107'!I17+'200108'!I17+'200109'!I17+'200110'!I17+'200111'!I17+'200112'!I17)</f>
        <v>75202029</v>
      </c>
      <c r="J17" s="97">
        <f t="shared" si="6"/>
        <v>1.013803483945892</v>
      </c>
      <c r="K17" s="96">
        <f t="shared" si="3"/>
        <v>87507701</v>
      </c>
      <c r="L17" s="96">
        <f t="shared" si="4"/>
        <v>88096416</v>
      </c>
      <c r="M17" s="97">
        <f t="shared" si="5"/>
        <v>0.9933173785412565</v>
      </c>
    </row>
    <row r="18" spans="1:13" ht="15.75">
      <c r="A18" s="15" t="s">
        <v>100</v>
      </c>
      <c r="B18" s="96">
        <f>SUM('200101'!B18+'200102'!B18+'200103'!B18+'200104'!B18+'200105'!B18+'200106'!B18+'200107'!B18+'200108'!B18+'200109'!B18+'200110'!B18+'200111'!B18+'200112'!B18)</f>
        <v>18126841</v>
      </c>
      <c r="C18" s="96">
        <f>SUM('200101'!C18+'200102'!C18+'200103'!C18+'200104'!C18+'200105'!C18+'200106'!C18+'200107'!C18+'200108'!C18+'200109'!C18+'200110'!C18+'200111'!C18+'200112'!C18)</f>
        <v>18892330</v>
      </c>
      <c r="D18" s="97">
        <f t="shared" si="0"/>
        <v>0.959481493283253</v>
      </c>
      <c r="E18" s="96">
        <f>SUM('200101'!E18+'200102'!E18+'200103'!E18+'200104'!E18+'200105'!E18+'200106'!E18+'200107'!E18+'200108'!E18+'200109'!E18+'200110'!E18+'200111'!E18+'200112'!E18)</f>
        <v>0</v>
      </c>
      <c r="F18" s="96">
        <f>SUM('200101'!F18+'200102'!F18+'200103'!F18+'200104'!F18+'200105'!F18+'200106'!F18+'200107'!F18+'200108'!F18+'200109'!F18+'200110'!F18+'200111'!F18+'200112'!F18)</f>
        <v>0</v>
      </c>
      <c r="G18" s="98" t="s">
        <v>89</v>
      </c>
      <c r="H18" s="96">
        <f>SUM('200101'!H18+'200102'!H18+'200103'!H18+'200104'!H18+'200105'!H18+'200106'!H18+'200107'!H18+'200108'!H18+'200109'!H18+'200110'!H18+'200111'!H18+'200112'!H18)</f>
        <v>62388851</v>
      </c>
      <c r="I18" s="96">
        <f>SUM('200101'!I18+'200102'!I18+'200103'!I18+'200104'!I18+'200105'!I18+'200106'!I18+'200107'!I18+'200108'!I18+'200109'!I18+'200110'!I18+'200111'!I18+'200112'!I18)</f>
        <v>56808208</v>
      </c>
      <c r="J18" s="97">
        <f t="shared" si="6"/>
        <v>1.0982365611673581</v>
      </c>
      <c r="K18" s="96">
        <f t="shared" si="3"/>
        <v>80515692</v>
      </c>
      <c r="L18" s="96">
        <f t="shared" si="4"/>
        <v>75700538</v>
      </c>
      <c r="M18" s="97">
        <f t="shared" si="5"/>
        <v>1.063607923103532</v>
      </c>
    </row>
    <row r="19" spans="1:13" ht="15.75">
      <c r="A19" s="15" t="s">
        <v>97</v>
      </c>
      <c r="B19" s="96">
        <f>SUM('200101'!B19+'200102'!B19+'200103'!B19+'200104'!B19+'200105'!B19+'200106'!B19+'200107'!B19+'200108'!B19+'200109'!B19+'200110'!B19+'200111'!B19+'200112'!B19)</f>
        <v>63528460</v>
      </c>
      <c r="C19" s="96">
        <f>SUM('200101'!C19+'200102'!C19+'200103'!C19+'200104'!C19+'200105'!C19+'200106'!C19+'200107'!C19+'200108'!C19+'200109'!C19+'200110'!C19+'200111'!C19+'200112'!C19)</f>
        <v>76910143</v>
      </c>
      <c r="D19" s="97">
        <f t="shared" si="0"/>
        <v>0.8260088659567308</v>
      </c>
      <c r="E19" s="96">
        <f>SUM('200101'!E19+'200102'!E19+'200103'!E19+'200104'!E19+'200105'!E19+'200106'!E19+'200107'!E19+'200108'!E19+'200109'!E19+'200110'!E19+'200111'!E19+'200112'!E19)</f>
        <v>0</v>
      </c>
      <c r="F19" s="96">
        <f>SUM('200101'!F19+'200102'!F19+'200103'!F19+'200104'!F19+'200105'!F19+'200106'!F19+'200107'!F19+'200108'!F19+'200109'!F19+'200110'!F19+'200111'!F19+'200112'!F19)</f>
        <v>0</v>
      </c>
      <c r="G19" s="98" t="s">
        <v>89</v>
      </c>
      <c r="H19" s="96">
        <f>SUM('200101'!H19+'200102'!H19+'200103'!H19+'200104'!H19+'200105'!H19+'200106'!H19+'200107'!H19+'200108'!H19+'200109'!H19+'200110'!H19+'200111'!H19+'200112'!H19)</f>
        <v>0</v>
      </c>
      <c r="I19" s="96">
        <f>SUM('200101'!I19+'200102'!I19+'200103'!I19+'200104'!I19+'200105'!I19+'200106'!I19+'200107'!I19+'200108'!I19+'200109'!I19+'200110'!I19+'200111'!I19+'200112'!I19)</f>
        <v>0</v>
      </c>
      <c r="J19" s="98" t="s">
        <v>89</v>
      </c>
      <c r="K19" s="96">
        <f t="shared" si="3"/>
        <v>63528460</v>
      </c>
      <c r="L19" s="96">
        <f t="shared" si="4"/>
        <v>76910143</v>
      </c>
      <c r="M19" s="97">
        <f t="shared" si="5"/>
        <v>0.8260088659567308</v>
      </c>
    </row>
    <row r="20" spans="1:13" ht="15.75">
      <c r="A20" s="15" t="s">
        <v>99</v>
      </c>
      <c r="B20" s="96">
        <f>SUM('200101'!B20+'200102'!B20+'200103'!B20+'200104'!B20+'200105'!B20+'200106'!B20+'200107'!B20+'200108'!B20+'200109'!B20+'200110'!B20+'200111'!B20+'200112'!B20)</f>
        <v>64788215</v>
      </c>
      <c r="C20" s="96">
        <f>SUM('200101'!C20+'200102'!C20+'200103'!C20+'200104'!C20+'200105'!C20+'200106'!C20+'200107'!C20+'200108'!C20+'200109'!C20+'200110'!C20+'200111'!C20+'200112'!C20)</f>
        <v>71510315</v>
      </c>
      <c r="D20" s="97">
        <f t="shared" si="0"/>
        <v>0.9059981766266867</v>
      </c>
      <c r="E20" s="96">
        <f>SUM('200101'!E20+'200102'!E20+'200103'!E20+'200104'!E20+'200105'!E20+'200106'!E20+'200107'!E20+'200108'!E20+'200109'!E20+'200110'!E20+'200111'!E20+'200112'!E20)</f>
        <v>0</v>
      </c>
      <c r="F20" s="96">
        <f>SUM('200101'!F20+'200102'!F20+'200103'!F20+'200104'!F20+'200105'!F20+'200106'!F20+'200107'!F20+'200108'!F20+'200109'!F20+'200110'!F20+'200111'!F20+'200112'!F20)</f>
        <v>0</v>
      </c>
      <c r="G20" s="98" t="s">
        <v>89</v>
      </c>
      <c r="H20" s="96">
        <f>SUM('200101'!H20+'200102'!H20+'200103'!H20+'200104'!H20+'200105'!H20+'200106'!H20+'200107'!H20+'200108'!H20+'200109'!H20+'200110'!H20+'200111'!H20+'200112'!H20)</f>
        <v>0</v>
      </c>
      <c r="I20" s="96">
        <f>SUM('200101'!I20+'200102'!I20+'200103'!I20+'200104'!I20+'200105'!I20+'200106'!I20+'200107'!I20+'200108'!I20+'200109'!I20+'200110'!I20+'200111'!I20+'200112'!I20)</f>
        <v>0</v>
      </c>
      <c r="J20" s="98" t="s">
        <v>89</v>
      </c>
      <c r="K20" s="96">
        <f t="shared" si="3"/>
        <v>64788215</v>
      </c>
      <c r="L20" s="96">
        <f t="shared" si="4"/>
        <v>71510315</v>
      </c>
      <c r="M20" s="97">
        <f t="shared" si="5"/>
        <v>0.9059981766266867</v>
      </c>
    </row>
    <row r="21" spans="1:13" ht="15.75">
      <c r="A21" s="15" t="s">
        <v>98</v>
      </c>
      <c r="B21" s="96">
        <f>SUM('200101'!B21+'200102'!B21+'200103'!B21+'200104'!B21+'200105'!B21+'200106'!B21+'200107'!B21+'200108'!B21+'200109'!B21+'200110'!B21+'200111'!B21+'200112'!B21)</f>
        <v>4731289</v>
      </c>
      <c r="C21" s="96">
        <f>SUM('200101'!C21+'200102'!C21+'200103'!C21+'200104'!C21+'200105'!C21+'200106'!C21+'200107'!C21+'200108'!C21+'200109'!C21+'200110'!C21+'200111'!C21+'200112'!C21)</f>
        <v>5421988</v>
      </c>
      <c r="D21" s="97">
        <f t="shared" si="0"/>
        <v>0.8726114849387346</v>
      </c>
      <c r="E21" s="96">
        <f>SUM('200101'!E21+'200102'!E21+'200103'!E21+'200104'!E21+'200105'!E21+'200106'!E21+'200107'!E21+'200108'!E21+'200109'!E21+'200110'!E21+'200111'!E21+'200112'!E21)</f>
        <v>0</v>
      </c>
      <c r="F21" s="96">
        <f>SUM('200101'!F21+'200102'!F21+'200103'!F21+'200104'!F21+'200105'!F21+'200106'!F21+'200107'!F21+'200108'!F21+'200109'!F21+'200110'!F21+'200111'!F21+'200112'!F21)</f>
        <v>0</v>
      </c>
      <c r="G21" s="98" t="s">
        <v>89</v>
      </c>
      <c r="H21" s="96">
        <f>SUM('200101'!H21+'200102'!H21+'200103'!H21+'200104'!H21+'200105'!H21+'200106'!H21+'200107'!H21+'200108'!H21+'200109'!H21+'200110'!H21+'200111'!H21+'200112'!H21)</f>
        <v>69086145</v>
      </c>
      <c r="I21" s="96">
        <f>SUM('200101'!I21+'200102'!I21+'200103'!I21+'200104'!I21+'200105'!I21+'200106'!I21+'200107'!I21+'200108'!I21+'200109'!I21+'200110'!I21+'200111'!I21+'200112'!I21)</f>
        <v>65211776</v>
      </c>
      <c r="J21" s="97">
        <f aca="true" t="shared" si="7" ref="J21:J29">SUM(H21/I21)</f>
        <v>1.0594121067949445</v>
      </c>
      <c r="K21" s="96">
        <f t="shared" si="3"/>
        <v>73817434</v>
      </c>
      <c r="L21" s="96">
        <f t="shared" si="4"/>
        <v>70633764</v>
      </c>
      <c r="M21" s="97">
        <f t="shared" si="5"/>
        <v>1.0450729200839417</v>
      </c>
    </row>
    <row r="22" spans="1:13" ht="15.75">
      <c r="A22" s="15" t="s">
        <v>101</v>
      </c>
      <c r="B22" s="96">
        <f>SUM('200101'!B22+'200102'!B22+'200103'!B22+'200104'!B22+'200105'!B22+'200106'!B22+'200107'!B22+'200108'!B22+'200109'!B22+'200110'!B22+'200111'!B22+'200112'!B22)</f>
        <v>857811</v>
      </c>
      <c r="C22" s="96">
        <f>SUM('200101'!C22+'200102'!C22+'200103'!C22+'200104'!C22+'200105'!C22+'200106'!C22+'200107'!C22+'200108'!C22+'200109'!C22+'200110'!C22+'200111'!C22+'200112'!C22)</f>
        <v>1559314</v>
      </c>
      <c r="D22" s="97">
        <f t="shared" si="0"/>
        <v>0.550120758230863</v>
      </c>
      <c r="E22" s="96">
        <f>SUM('200101'!E22+'200102'!E22+'200103'!E22+'200104'!E22+'200105'!E22+'200106'!E22+'200107'!E22+'200108'!E22+'200109'!E22+'200110'!E22+'200111'!E22+'200112'!E22)</f>
        <v>384536</v>
      </c>
      <c r="F22" s="96">
        <f>SUM('200101'!F22+'200102'!F22+'200103'!F22+'200104'!F22+'200105'!F22+'200106'!F22+'200107'!F22+'200108'!F22+'200109'!F22+'200110'!F22+'200111'!F22+'200112'!F22)</f>
        <v>363640</v>
      </c>
      <c r="G22" s="97">
        <f>SUM(E22/F22)</f>
        <v>1.0574634253657464</v>
      </c>
      <c r="H22" s="96">
        <f>SUM('200101'!H22+'200102'!H22+'200103'!H22+'200104'!H22+'200105'!H22+'200106'!H22+'200107'!H22+'200108'!H22+'200109'!H22+'200110'!H22+'200111'!H22+'200112'!H22)</f>
        <v>71348575</v>
      </c>
      <c r="I22" s="96">
        <f>SUM('200101'!I22+'200102'!I22+'200103'!I22+'200104'!I22+'200105'!I22+'200106'!I22+'200107'!I22+'200108'!I22+'200109'!I22+'200110'!I22+'200111'!I22+'200112'!I22)</f>
        <v>62402050</v>
      </c>
      <c r="J22" s="97">
        <f t="shared" si="7"/>
        <v>1.143369088034768</v>
      </c>
      <c r="K22" s="96">
        <f t="shared" si="3"/>
        <v>72590922</v>
      </c>
      <c r="L22" s="96">
        <f t="shared" si="4"/>
        <v>64325004</v>
      </c>
      <c r="M22" s="97">
        <f t="shared" si="5"/>
        <v>1.1285024094207596</v>
      </c>
    </row>
    <row r="23" spans="1:13" ht="15.75">
      <c r="A23" s="15" t="s">
        <v>104</v>
      </c>
      <c r="B23" s="96">
        <f>SUM('200101'!B23+'200102'!B23+'200103'!B23+'200104'!B23+'200105'!B23+'200106'!B23+'200107'!B23+'200108'!B23+'200109'!B23+'200110'!B23+'200111'!B23+'200112'!B23)</f>
        <v>24731160</v>
      </c>
      <c r="C23" s="96">
        <f>SUM('200101'!C23+'200102'!C23+'200103'!C23+'200104'!C23+'200105'!C23+'200106'!C23+'200107'!C23+'200108'!C23+'200109'!C23+'200110'!C23+'200111'!C23+'200112'!C23)</f>
        <v>25234978</v>
      </c>
      <c r="D23" s="97">
        <f t="shared" si="0"/>
        <v>0.9800349340506657</v>
      </c>
      <c r="E23" s="96">
        <f>SUM('200101'!E23+'200102'!E23+'200103'!E23+'200104'!E23+'200105'!E23+'200106'!E23+'200107'!E23+'200108'!E23+'200109'!E23+'200110'!E23+'200111'!E23+'200112'!E23)</f>
        <v>100435</v>
      </c>
      <c r="F23" s="96">
        <f>SUM('200101'!F23+'200102'!F23+'200103'!F23+'200104'!F23+'200105'!F23+'200106'!F23+'200107'!F23+'200108'!F23+'200109'!F23+'200110'!F23+'200111'!F23+'200112'!F23)</f>
        <v>170506</v>
      </c>
      <c r="G23" s="97">
        <f>SUM(E23/F23)</f>
        <v>0.5890408548672774</v>
      </c>
      <c r="H23" s="96">
        <f>SUM('200101'!H23+'200102'!H23+'200103'!H23+'200104'!H23+'200105'!H23+'200106'!H23+'200107'!H23+'200108'!H23+'200109'!H23+'200110'!H23+'200111'!H23+'200112'!H23)</f>
        <v>40450110</v>
      </c>
      <c r="I23" s="96">
        <f>SUM('200101'!I23+'200102'!I23+'200103'!I23+'200104'!I23+'200105'!I23+'200106'!I23+'200107'!I23+'200108'!I23+'200109'!I23+'200110'!I23+'200111'!I23+'200112'!I23)</f>
        <v>35719560</v>
      </c>
      <c r="J23" s="97">
        <f t="shared" si="7"/>
        <v>1.132435841874872</v>
      </c>
      <c r="K23" s="96">
        <f t="shared" si="3"/>
        <v>65281705</v>
      </c>
      <c r="L23" s="96">
        <f t="shared" si="4"/>
        <v>61125044</v>
      </c>
      <c r="M23" s="97">
        <f t="shared" si="5"/>
        <v>1.0680025849960941</v>
      </c>
    </row>
    <row r="24" spans="1:13" ht="15.75">
      <c r="A24" s="15" t="s">
        <v>103</v>
      </c>
      <c r="B24" s="96">
        <f>SUM('200101'!B24+'200102'!B24+'200103'!B24+'200104'!B24+'200105'!B24+'200106'!B24+'200107'!B24+'200108'!B24+'200109'!B24+'200110'!B24+'200111'!B24+'200112'!B24)</f>
        <v>12784820</v>
      </c>
      <c r="C24" s="96">
        <f>SUM('200101'!C24+'200102'!C24+'200103'!C24+'200104'!C24+'200105'!C24+'200106'!C24+'200107'!C24+'200108'!C24+'200109'!C24+'200110'!C24+'200111'!C24+'200112'!C24)</f>
        <v>13381328</v>
      </c>
      <c r="D24" s="97">
        <f t="shared" si="0"/>
        <v>0.9554223616669437</v>
      </c>
      <c r="E24" s="96">
        <f>SUM('200101'!E24+'200102'!E24+'200103'!E24+'200104'!E24+'200105'!E24+'200106'!E24+'200107'!E24+'200108'!E24+'200109'!E24+'200110'!E24+'200111'!E24+'200112'!E24)</f>
        <v>9785</v>
      </c>
      <c r="F24" s="96">
        <f>SUM('200101'!F24+'200102'!F24+'200103'!F24+'200104'!F24+'200105'!F24+'200106'!F24+'200107'!F24+'200108'!F24+'200109'!F24+'200110'!F24+'200111'!F24+'200112'!F24)</f>
        <v>0</v>
      </c>
      <c r="G24" s="98" t="s">
        <v>89</v>
      </c>
      <c r="H24" s="96">
        <f>SUM('200101'!H24+'200102'!H24+'200103'!H24+'200104'!H24+'200105'!H24+'200106'!H24+'200107'!H24+'200108'!H24+'200109'!H24+'200110'!H24+'200111'!H24+'200112'!H24)</f>
        <v>43673656</v>
      </c>
      <c r="I24" s="96">
        <f>SUM('200101'!I24+'200102'!I24+'200103'!I24+'200104'!I24+'200105'!I24+'200106'!I24+'200107'!I24+'200108'!I24+'200109'!I24+'200110'!I24+'200111'!I24+'200112'!I24)</f>
        <v>45070430</v>
      </c>
      <c r="J24" s="97">
        <f t="shared" si="7"/>
        <v>0.9690090820078708</v>
      </c>
      <c r="K24" s="96">
        <f t="shared" si="3"/>
        <v>56468261</v>
      </c>
      <c r="L24" s="96">
        <f t="shared" si="4"/>
        <v>58451758</v>
      </c>
      <c r="M24" s="97">
        <f t="shared" si="5"/>
        <v>0.96606608478739</v>
      </c>
    </row>
    <row r="25" spans="1:13" ht="15.75">
      <c r="A25" s="15" t="s">
        <v>102</v>
      </c>
      <c r="B25" s="96">
        <f>SUM('200101'!B25+'200102'!B25+'200103'!B25+'200104'!B25+'200105'!B25+'200106'!B25+'200107'!B25+'200108'!B25+'200109'!B25+'200110'!B25+'200111'!B25+'200112'!B25)</f>
        <v>11314934</v>
      </c>
      <c r="C25" s="96">
        <f>SUM('200101'!C25+'200102'!C25+'200103'!C25+'200104'!C25+'200105'!C25+'200106'!C25+'200107'!C25+'200108'!C25+'200109'!C25+'200110'!C25+'200111'!C25+'200112'!C25)</f>
        <v>13941368</v>
      </c>
      <c r="D25" s="97">
        <f t="shared" si="0"/>
        <v>0.811608588195936</v>
      </c>
      <c r="E25" s="96">
        <f>SUM('200101'!E25+'200102'!E25+'200103'!E25+'200104'!E25+'200105'!E25+'200106'!E25+'200107'!E25+'200108'!E25+'200109'!E25+'200110'!E25+'200111'!E25+'200112'!E25)</f>
        <v>98982</v>
      </c>
      <c r="F25" s="96">
        <f>SUM('200101'!F25+'200102'!F25+'200103'!F25+'200104'!F25+'200105'!F25+'200106'!F25+'200107'!F25+'200108'!F25+'200109'!F25+'200110'!F25+'200111'!F25+'200112'!F25)</f>
        <v>74900</v>
      </c>
      <c r="G25" s="97">
        <f>SUM(E25/F25)</f>
        <v>1.3215220293724967</v>
      </c>
      <c r="H25" s="96">
        <f>SUM('200101'!H25+'200102'!H25+'200103'!H25+'200104'!H25+'200105'!H25+'200106'!H25+'200107'!H25+'200108'!H25+'200109'!H25+'200110'!H25+'200111'!H25+'200112'!H25)</f>
        <v>44508404</v>
      </c>
      <c r="I25" s="96">
        <f>SUM('200101'!I25+'200102'!I25+'200103'!I25+'200104'!I25+'200105'!I25+'200106'!I25+'200107'!I25+'200108'!I25+'200109'!I25+'200110'!I25+'200111'!I25+'200112'!I25)</f>
        <v>43655028</v>
      </c>
      <c r="J25" s="97">
        <f t="shared" si="7"/>
        <v>1.0195481720914255</v>
      </c>
      <c r="K25" s="96">
        <f t="shared" si="3"/>
        <v>55922320</v>
      </c>
      <c r="L25" s="96">
        <f t="shared" si="4"/>
        <v>57671296</v>
      </c>
      <c r="M25" s="97">
        <f t="shared" si="5"/>
        <v>0.969673370960833</v>
      </c>
    </row>
    <row r="26" spans="1:13" ht="15.75">
      <c r="A26" s="15" t="s">
        <v>105</v>
      </c>
      <c r="B26" s="96">
        <f>SUM('200101'!B26+'200102'!B26+'200103'!B26+'200104'!B26+'200105'!B26+'200106'!B26+'200107'!B26+'200108'!B26+'200109'!B26+'200110'!B26+'200111'!B26+'200112'!B26)</f>
        <v>43322968</v>
      </c>
      <c r="C26" s="96">
        <f>SUM('200101'!C26+'200102'!C26+'200103'!C26+'200104'!C26+'200105'!C26+'200106'!C26+'200107'!C26+'200108'!C26+'200109'!C26+'200110'!C26+'200111'!C26+'200112'!C26)</f>
        <v>50045558</v>
      </c>
      <c r="D26" s="97">
        <f t="shared" si="0"/>
        <v>0.8656705955801312</v>
      </c>
      <c r="E26" s="96">
        <f>SUM('200101'!E26+'200102'!E26+'200103'!E26+'200104'!E26+'200105'!E26+'200106'!E26+'200107'!E26+'200108'!E26+'200109'!E26+'200110'!E26+'200111'!E26+'200112'!E26)</f>
        <v>0</v>
      </c>
      <c r="F26" s="96">
        <f>SUM('200101'!F26+'200102'!F26+'200103'!F26+'200104'!F26+'200105'!F26+'200106'!F26+'200107'!F26+'200108'!F26+'200109'!F26+'200110'!F26+'200111'!F26+'200112'!F26)</f>
        <v>0</v>
      </c>
      <c r="G26" s="98" t="s">
        <v>89</v>
      </c>
      <c r="H26" s="96">
        <f>SUM('200101'!H26+'200102'!H26+'200103'!H26+'200104'!H26+'200105'!H26+'200106'!H26+'200107'!H26+'200108'!H26+'200109'!H26+'200110'!H26+'200111'!H26+'200112'!H26)</f>
        <v>4173037</v>
      </c>
      <c r="I26" s="96">
        <f>SUM('200101'!I26+'200102'!I26+'200103'!I26+'200104'!I26+'200105'!I26+'200106'!I26+'200107'!I26+'200108'!I26+'200109'!I26+'200110'!I26+'200111'!I26+'200112'!I26)</f>
        <v>4120597</v>
      </c>
      <c r="J26" s="97">
        <f t="shared" si="7"/>
        <v>1.0127263112602374</v>
      </c>
      <c r="K26" s="96">
        <f t="shared" si="3"/>
        <v>47496005</v>
      </c>
      <c r="L26" s="96">
        <f t="shared" si="4"/>
        <v>54166155</v>
      </c>
      <c r="M26" s="97">
        <f t="shared" si="5"/>
        <v>0.8768576060087706</v>
      </c>
    </row>
    <row r="27" spans="1:13" ht="15.75">
      <c r="A27" s="5" t="s">
        <v>107</v>
      </c>
      <c r="B27" s="96">
        <f>SUM('200101'!B27+'200102'!B27+'200103'!B27+'200104'!B27+'200105'!B27+'200106'!B27+'200107'!B27+'200108'!B27+'200109'!B27+'200110'!B27+'200111'!B27+'200112'!B27)</f>
        <v>16380076</v>
      </c>
      <c r="C27" s="96">
        <f>SUM('200101'!C27+'200102'!C27+'200103'!C27+'200104'!C27+'200105'!C27+'200106'!C27+'200107'!C27+'200108'!C27+'200109'!C27+'200110'!C27+'200111'!C27+'200112'!C27)</f>
        <v>19243791</v>
      </c>
      <c r="D27" s="100">
        <f t="shared" si="0"/>
        <v>0.8511875856477552</v>
      </c>
      <c r="E27" s="96">
        <f>SUM('200101'!E27+'200102'!E27+'200103'!E27+'200104'!E27+'200105'!E27+'200106'!E27+'200107'!E27+'200108'!E27+'200109'!E27+'200110'!E27+'200111'!E27+'200112'!E27)</f>
        <v>189091</v>
      </c>
      <c r="F27" s="96">
        <f>SUM('200101'!F27+'200102'!F27+'200103'!F27+'200104'!F27+'200105'!F27+'200106'!F27+'200107'!F27+'200108'!F27+'200109'!F27+'200110'!F27+'200111'!F27+'200112'!F27)</f>
        <v>169529</v>
      </c>
      <c r="G27" s="97">
        <f>SUM(E27/F27)</f>
        <v>1.1153902872074983</v>
      </c>
      <c r="H27" s="96">
        <f>SUM('200101'!H27+'200102'!H27+'200103'!H27+'200104'!H27+'200105'!H27+'200106'!H27+'200107'!H27+'200108'!H27+'200109'!H27+'200110'!H27+'200111'!H27+'200112'!H27)</f>
        <v>32433961</v>
      </c>
      <c r="I27" s="96">
        <f>SUM('200101'!I27+'200102'!I27+'200103'!I27+'200104'!I27+'200105'!I27+'200106'!I27+'200107'!I27+'200108'!I27+'200109'!I27+'200110'!I27+'200111'!I27+'200112'!I27)</f>
        <v>33755680</v>
      </c>
      <c r="J27" s="100">
        <f t="shared" si="7"/>
        <v>0.9608445452735658</v>
      </c>
      <c r="K27" s="99">
        <f t="shared" si="3"/>
        <v>49003128</v>
      </c>
      <c r="L27" s="99">
        <f t="shared" si="4"/>
        <v>53169000</v>
      </c>
      <c r="M27" s="100">
        <f t="shared" si="5"/>
        <v>0.9216484793770806</v>
      </c>
    </row>
    <row r="28" spans="1:13" ht="16.5" thickBot="1">
      <c r="A28" s="5" t="s">
        <v>106</v>
      </c>
      <c r="B28" s="99">
        <f>SUM('200101'!B28+'200102'!B28+'200103'!B28+'200104'!B28+'200105'!B28+'200106'!B28+'200107'!B28+'200108'!B28+'200109'!B28+'200110'!B28+'200111'!B28+'200112'!B28)</f>
        <v>5353775</v>
      </c>
      <c r="C28" s="99">
        <f>SUM('200101'!C28+'200102'!C28+'200103'!C28+'200104'!C28+'200105'!C28+'200106'!C28+'200107'!C28+'200108'!C28+'200109'!C28+'200110'!C28+'200111'!C28+'200112'!C28)</f>
        <v>5949948</v>
      </c>
      <c r="D28" s="100">
        <f t="shared" si="0"/>
        <v>0.8998019814626952</v>
      </c>
      <c r="E28" s="99">
        <f>SUM('200101'!E28+'200102'!E28+'200103'!E28+'200104'!E28+'200105'!E28+'200106'!E28+'200107'!E28+'200108'!E28+'200109'!E28+'200110'!E28+'200111'!E28+'200112'!E28)</f>
        <v>0</v>
      </c>
      <c r="F28" s="99">
        <f>SUM('200101'!F28+'200102'!F28+'200103'!F28+'200104'!F28+'200105'!F28+'200106'!F28+'200107'!F28+'200108'!F28+'200109'!F28+'200110'!F28+'200111'!F28+'200112'!F28)</f>
        <v>0</v>
      </c>
      <c r="G28" s="107" t="s">
        <v>89</v>
      </c>
      <c r="H28" s="99">
        <f>SUM('200101'!H28+'200102'!H28+'200103'!H28+'200104'!H28+'200105'!H28+'200106'!H28+'200107'!H28+'200108'!H28+'200109'!H28+'200110'!H28+'200111'!H28+'200112'!H28)</f>
        <v>42387031</v>
      </c>
      <c r="I28" s="99">
        <f>SUM('200101'!I28+'200102'!I28+'200103'!I28+'200104'!I28+'200105'!I28+'200106'!I28+'200107'!I28+'200108'!I28+'200109'!I28+'200110'!I28+'200111'!I28+'200112'!I28)</f>
        <v>45922312</v>
      </c>
      <c r="J28" s="100">
        <f t="shared" si="7"/>
        <v>0.9230160493661556</v>
      </c>
      <c r="K28" s="99">
        <f t="shared" si="3"/>
        <v>47740806</v>
      </c>
      <c r="L28" s="99">
        <f t="shared" si="4"/>
        <v>51872260</v>
      </c>
      <c r="M28" s="100">
        <f t="shared" si="5"/>
        <v>0.9203533063722306</v>
      </c>
    </row>
    <row r="29" spans="1:13" ht="16.5" thickBot="1">
      <c r="A29" s="21" t="s">
        <v>108</v>
      </c>
      <c r="B29" s="101">
        <f>SUM(B4:B28)</f>
        <v>1921048335</v>
      </c>
      <c r="C29" s="101">
        <f>SUM(C4:C28)</f>
        <v>2177971011</v>
      </c>
      <c r="D29" s="102">
        <f t="shared" si="0"/>
        <v>0.8820357687488064</v>
      </c>
      <c r="E29" s="101">
        <f>SUM(E4:E28)</f>
        <v>26971727</v>
      </c>
      <c r="F29" s="101">
        <f>SUM(F4:F28)</f>
        <v>25801662</v>
      </c>
      <c r="G29" s="102">
        <f>SUM(E29/F29)</f>
        <v>1.0453484353062217</v>
      </c>
      <c r="H29" s="101">
        <f>SUM(H4:H28)</f>
        <v>3063031796</v>
      </c>
      <c r="I29" s="101">
        <f>SUM(I4:I28)</f>
        <v>3061958315</v>
      </c>
      <c r="J29" s="102">
        <f t="shared" si="7"/>
        <v>1.0003505864187443</v>
      </c>
      <c r="K29" s="101">
        <f>SUM(K4:K28)</f>
        <v>5011051858</v>
      </c>
      <c r="L29" s="101">
        <f>SUM(L4:L28)</f>
        <v>5265730988</v>
      </c>
      <c r="M29" s="103">
        <f t="shared" si="5"/>
        <v>0.9516346105449776</v>
      </c>
    </row>
    <row r="30" spans="1:13" ht="15.75">
      <c r="A30" s="12" t="s">
        <v>110</v>
      </c>
      <c r="B30" s="104">
        <f>SUM('200101'!B30+'200102'!B30+'200103'!B30+'200104'!B30+'200105'!B30+'200106'!B30+'200107'!B30+'200108'!B30+'200109'!B30+'200110'!B30+'200111'!B30+'200112'!B30)</f>
        <v>41313453</v>
      </c>
      <c r="C30" s="104">
        <f>SUM('200101'!C30+'200102'!C30+'200103'!C30+'200104'!C30+'200105'!C30+'200106'!C30+'200107'!C30+'200108'!C30+'200109'!C30+'200110'!C30+'200111'!C30+'200112'!C30)</f>
        <v>46011797</v>
      </c>
      <c r="D30" s="105">
        <f t="shared" si="0"/>
        <v>0.8978882741745557</v>
      </c>
      <c r="E30" s="104">
        <f>SUM('200101'!E30+'200102'!E30+'200103'!E30+'200104'!E30+'200105'!E30+'200106'!E30+'200107'!E30+'200108'!E30+'200109'!E30+'200110'!E30+'200111'!E30+'200112'!E30)</f>
        <v>0</v>
      </c>
      <c r="F30" s="104">
        <f>SUM('200101'!F30+'200102'!F30+'200103'!F30+'200104'!F30+'200105'!F30+'200106'!F30+'200107'!F30+'200108'!F30+'200109'!F30+'200110'!F30+'200111'!F30+'200112'!F30)</f>
        <v>0</v>
      </c>
      <c r="G30" s="106" t="s">
        <v>89</v>
      </c>
      <c r="H30" s="104">
        <f>SUM('200101'!H30+'200102'!H30+'200103'!H30+'200104'!H30+'200105'!H30+'200106'!H30+'200107'!H30+'200108'!H30+'200109'!H30+'200110'!H30+'200111'!H30+'200112'!H30)</f>
        <v>0</v>
      </c>
      <c r="I30" s="104">
        <f>SUM('200101'!I30+'200102'!I30+'200103'!I30+'200104'!I30+'200105'!I30+'200106'!I30+'200107'!I30+'200108'!I30+'200109'!I30+'200110'!I30+'200111'!I30+'200112'!I30)</f>
        <v>0</v>
      </c>
      <c r="J30" s="106" t="s">
        <v>89</v>
      </c>
      <c r="K30" s="104">
        <f aca="true" t="shared" si="8" ref="K30:K54">SUM(B30+E30+H30)</f>
        <v>41313453</v>
      </c>
      <c r="L30" s="104">
        <f aca="true" t="shared" si="9" ref="L30:L54">SUM(C30+F30+I30)</f>
        <v>46011797</v>
      </c>
      <c r="M30" s="105">
        <f t="shared" si="5"/>
        <v>0.8978882741745557</v>
      </c>
    </row>
    <row r="31" spans="1:13" ht="15.75">
      <c r="A31" s="12" t="s">
        <v>109</v>
      </c>
      <c r="B31" s="96">
        <f>SUM('200101'!B31+'200102'!B31+'200103'!B31+'200104'!B31+'200105'!B31+'200106'!B31+'200107'!B31+'200108'!B31+'200109'!B31+'200110'!B31+'200111'!B31+'200112'!B31)</f>
        <v>8483093</v>
      </c>
      <c r="C31" s="96">
        <f>SUM('200101'!C31+'200102'!C31+'200103'!C31+'200104'!C31+'200105'!C31+'200106'!C31+'200107'!C31+'200108'!C31+'200109'!C31+'200110'!C31+'200111'!C31+'200112'!C31)</f>
        <v>9303641</v>
      </c>
      <c r="D31" s="105">
        <f t="shared" si="0"/>
        <v>0.9118035616378577</v>
      </c>
      <c r="E31" s="96">
        <f>SUM('200101'!E31+'200102'!E31+'200103'!E31+'200104'!E31+'200105'!E31+'200106'!E31+'200107'!E31+'200108'!E31+'200109'!E31+'200110'!E31+'200111'!E31+'200112'!E31)</f>
        <v>0</v>
      </c>
      <c r="F31" s="96">
        <f>SUM('200101'!F31+'200102'!F31+'200103'!F31+'200104'!F31+'200105'!F31+'200106'!F31+'200107'!F31+'200108'!F31+'200109'!F31+'200110'!F31+'200111'!F31+'200112'!F31)</f>
        <v>0</v>
      </c>
      <c r="G31" s="106" t="s">
        <v>89</v>
      </c>
      <c r="H31" s="96">
        <f>SUM('200101'!H31+'200102'!H31+'200103'!H31+'200104'!H31+'200105'!H31+'200106'!H31+'200107'!H31+'200108'!H31+'200109'!H31+'200110'!H31+'200111'!H31+'200112'!H31)</f>
        <v>37507560</v>
      </c>
      <c r="I31" s="96">
        <f>SUM('200101'!I31+'200102'!I31+'200103'!I31+'200104'!I31+'200105'!I31+'200106'!I31+'200107'!I31+'200108'!I31+'200109'!I31+'200110'!I31+'200111'!I31+'200112'!I31)</f>
        <v>38641438</v>
      </c>
      <c r="J31" s="105">
        <f>SUM(H31/I31)</f>
        <v>0.9706564232935637</v>
      </c>
      <c r="K31" s="104">
        <f t="shared" si="8"/>
        <v>45990653</v>
      </c>
      <c r="L31" s="104">
        <f t="shared" si="9"/>
        <v>47945079</v>
      </c>
      <c r="M31" s="105">
        <f t="shared" si="5"/>
        <v>0.9592361501792499</v>
      </c>
    </row>
    <row r="32" spans="1:13" ht="15.75">
      <c r="A32" s="15" t="s">
        <v>116</v>
      </c>
      <c r="B32" s="96">
        <f>SUM('200101'!B32+'200102'!B32+'200103'!B32+'200104'!B32+'200105'!B32+'200106'!B32+'200107'!B32+'200108'!B32+'200109'!B32+'200110'!B32+'200111'!B32+'200112'!B32)</f>
        <v>2089933</v>
      </c>
      <c r="C32" s="96">
        <f>SUM('200101'!C32+'200102'!C32+'200103'!C32+'200104'!C32+'200105'!C32+'200106'!C32+'200107'!C32+'200108'!C32+'200109'!C32+'200110'!C32+'200111'!C32+'200112'!C32)</f>
        <v>1601556</v>
      </c>
      <c r="D32" s="97">
        <f t="shared" si="0"/>
        <v>1.3049390717527205</v>
      </c>
      <c r="E32" s="96">
        <f>SUM('200101'!E32+'200102'!E32+'200103'!E32+'200104'!E32+'200105'!E32+'200106'!E32+'200107'!E32+'200108'!E32+'200109'!E32+'200110'!E32+'200111'!E32+'200112'!E32)</f>
        <v>780852</v>
      </c>
      <c r="F32" s="96">
        <f>SUM('200101'!F32+'200102'!F32+'200103'!F32+'200104'!F32+'200105'!F32+'200106'!F32+'200107'!F32+'200108'!F32+'200109'!F32+'200110'!F32+'200111'!F32+'200112'!F32)</f>
        <v>2659</v>
      </c>
      <c r="G32" s="132">
        <f>SUM(E32/F32)</f>
        <v>293.6637833772095</v>
      </c>
      <c r="H32" s="96">
        <f>SUM('200101'!H32+'200102'!H32+'200103'!H32+'200104'!H32+'200105'!H32+'200106'!H32+'200107'!H32+'200108'!H32+'200109'!H32+'200110'!H32+'200111'!H32+'200112'!H32)</f>
        <v>42223205</v>
      </c>
      <c r="I32" s="96">
        <f>SUM('200101'!I32+'200102'!I32+'200103'!I32+'200104'!I32+'200105'!I32+'200106'!I32+'200107'!I32+'200108'!I32+'200109'!I32+'200110'!I32+'200111'!I32+'200112'!I32)</f>
        <v>37639328</v>
      </c>
      <c r="J32" s="97">
        <f>SUM(H32/I32)</f>
        <v>1.1217842412064318</v>
      </c>
      <c r="K32" s="96">
        <f t="shared" si="8"/>
        <v>45093990</v>
      </c>
      <c r="L32" s="96">
        <f t="shared" si="9"/>
        <v>39243543</v>
      </c>
      <c r="M32" s="97">
        <f t="shared" si="5"/>
        <v>1.1490804996888278</v>
      </c>
    </row>
    <row r="33" spans="1:13" ht="15.75">
      <c r="A33" s="15" t="s">
        <v>111</v>
      </c>
      <c r="B33" s="96">
        <f>SUM('200101'!B33+'200102'!B33+'200103'!B33+'200104'!B33+'200105'!B33+'200106'!B33+'200107'!B33+'200108'!B33+'200109'!B33+'200110'!B33+'200111'!B33+'200112'!B33)</f>
        <v>31227913</v>
      </c>
      <c r="C33" s="96">
        <f>SUM('200101'!C33+'200102'!C33+'200103'!C33+'200104'!C33+'200105'!C33+'200106'!C33+'200107'!C33+'200108'!C33+'200109'!C33+'200110'!C33+'200111'!C33+'200112'!C33)</f>
        <v>36199709</v>
      </c>
      <c r="D33" s="97">
        <f t="shared" si="0"/>
        <v>0.862656465000865</v>
      </c>
      <c r="E33" s="96">
        <f>SUM('200101'!E33+'200102'!E33+'200103'!E33+'200104'!E33+'200105'!E33+'200106'!E33+'200107'!E33+'200108'!E33+'200109'!E33+'200110'!E33+'200111'!E33+'200112'!E33)</f>
        <v>0</v>
      </c>
      <c r="F33" s="96">
        <f>SUM('200101'!F33+'200102'!F33+'200103'!F33+'200104'!F33+'200105'!F33+'200106'!F33+'200107'!F33+'200108'!F33+'200109'!F33+'200110'!F33+'200111'!F33+'200112'!F33)</f>
        <v>0</v>
      </c>
      <c r="G33" s="98" t="s">
        <v>89</v>
      </c>
      <c r="H33" s="96">
        <f>SUM('200101'!H33+'200102'!H33+'200103'!H33+'200104'!H33+'200105'!H33+'200106'!H33+'200107'!H33+'200108'!H33+'200109'!H33+'200110'!H33+'200111'!H33+'200112'!H33)</f>
        <v>1862185</v>
      </c>
      <c r="I33" s="96">
        <f>SUM('200101'!I33+'200102'!I33+'200103'!I33+'200104'!I33+'200105'!I33+'200106'!I33+'200107'!I33+'200108'!I33+'200109'!I33+'200110'!I33+'200111'!I33+'200112'!I33)</f>
        <v>2028544</v>
      </c>
      <c r="J33" s="97">
        <f>SUM(H33/I33)</f>
        <v>0.9179909333985361</v>
      </c>
      <c r="K33" s="96">
        <f t="shared" si="8"/>
        <v>33090098</v>
      </c>
      <c r="L33" s="96">
        <f t="shared" si="9"/>
        <v>38228253</v>
      </c>
      <c r="M33" s="97">
        <f t="shared" si="5"/>
        <v>0.8655927332070341</v>
      </c>
    </row>
    <row r="34" spans="1:13" ht="15.75">
      <c r="A34" s="15" t="s">
        <v>113</v>
      </c>
      <c r="B34" s="96">
        <f>SUM('200101'!B34+'200102'!B34+'200103'!B34+'200104'!B34+'200105'!B34+'200106'!B34+'200107'!B34+'200108'!B34+'200109'!B34+'200110'!B34+'200111'!B34+'200112'!B34)</f>
        <v>7872477</v>
      </c>
      <c r="C34" s="96">
        <f>SUM('200101'!C34+'200102'!C34+'200103'!C34+'200104'!C34+'200105'!C34+'200106'!C34+'200107'!C34+'200108'!C34+'200109'!C34+'200110'!C34+'200111'!C34+'200112'!C34)</f>
        <v>8896816</v>
      </c>
      <c r="D34" s="97">
        <f t="shared" si="0"/>
        <v>0.8848645403029578</v>
      </c>
      <c r="E34" s="96">
        <f>SUM('200101'!E34+'200102'!E34+'200103'!E34+'200104'!E34+'200105'!E34+'200106'!E34+'200107'!E34+'200108'!E34+'200109'!E34+'200110'!E34+'200111'!E34+'200112'!E34)</f>
        <v>978924</v>
      </c>
      <c r="F34" s="96">
        <f>SUM('200101'!F34+'200102'!F34+'200103'!F34+'200104'!F34+'200105'!F34+'200106'!F34+'200107'!F34+'200108'!F34+'200109'!F34+'200110'!F34+'200111'!F34+'200112'!F34)</f>
        <v>826245</v>
      </c>
      <c r="G34" s="97">
        <f>SUM(E34/F34)</f>
        <v>1.1847865947751575</v>
      </c>
      <c r="H34" s="96">
        <f>SUM('200101'!H34+'200102'!H34+'200103'!H34+'200104'!H34+'200105'!H34+'200106'!H34+'200107'!H34+'200108'!H34+'200109'!H34+'200110'!H34+'200111'!H34+'200112'!H34)</f>
        <v>27758400</v>
      </c>
      <c r="I34" s="96">
        <f>SUM('200101'!I34+'200102'!I34+'200103'!I34+'200104'!I34+'200105'!I34+'200106'!I34+'200107'!I34+'200108'!I34+'200109'!I34+'200110'!I34+'200111'!I34+'200112'!I34)</f>
        <v>29089771</v>
      </c>
      <c r="J34" s="97">
        <f>SUM(H34/I34)</f>
        <v>0.9542323313579884</v>
      </c>
      <c r="K34" s="96">
        <f t="shared" si="8"/>
        <v>36609801</v>
      </c>
      <c r="L34" s="96">
        <f t="shared" si="9"/>
        <v>38812832</v>
      </c>
      <c r="M34" s="97">
        <f t="shared" si="5"/>
        <v>0.9432396224011688</v>
      </c>
    </row>
    <row r="35" spans="1:13" ht="15.75">
      <c r="A35" s="15" t="s">
        <v>112</v>
      </c>
      <c r="B35" s="96">
        <f>SUM('200101'!B35+'200102'!B35+'200103'!B35+'200104'!B35+'200105'!B35+'200106'!B35+'200107'!B35+'200108'!B35+'200109'!B35+'200110'!B35+'200111'!B35+'200112'!B35)</f>
        <v>2582096</v>
      </c>
      <c r="C35" s="96">
        <f>SUM('200101'!C35+'200102'!C35+'200103'!C35+'200104'!C35+'200105'!C35+'200106'!C35+'200107'!C35+'200108'!C35+'200109'!C35+'200110'!C35+'200111'!C35+'200112'!C35)</f>
        <v>2963487</v>
      </c>
      <c r="D35" s="97">
        <f t="shared" si="0"/>
        <v>0.8713032991202594</v>
      </c>
      <c r="E35" s="96">
        <f>SUM('200101'!E35+'200102'!E35+'200103'!E35+'200104'!E35+'200105'!E35+'200106'!E35+'200107'!E35+'200108'!E35+'200109'!E35+'200110'!E35+'200111'!E35+'200112'!E35)</f>
        <v>18989</v>
      </c>
      <c r="F35" s="96">
        <f>SUM('200101'!F35+'200102'!F35+'200103'!F35+'200104'!F35+'200105'!F35+'200106'!F35+'200107'!F35+'200108'!F35+'200109'!F35+'200110'!F35+'200111'!F35+'200112'!F35)</f>
        <v>2076</v>
      </c>
      <c r="G35" s="97">
        <f>SUM(E35/F35)</f>
        <v>9.146917148362235</v>
      </c>
      <c r="H35" s="96">
        <f>SUM('200101'!H35+'200102'!H35+'200103'!H35+'200104'!H35+'200105'!H35+'200106'!H35+'200107'!H35+'200108'!H35+'200109'!H35+'200110'!H35+'200111'!H35+'200112'!H35)</f>
        <v>34193256</v>
      </c>
      <c r="I35" s="96">
        <f>SUM('200101'!I35+'200102'!I35+'200103'!I35+'200104'!I35+'200105'!I35+'200106'!I35+'200107'!I35+'200108'!I35+'200109'!I35+'200110'!I35+'200111'!I35+'200112'!I35)</f>
        <v>35394650</v>
      </c>
      <c r="J35" s="97">
        <f>SUM(H35/I35)</f>
        <v>0.9660571866087106</v>
      </c>
      <c r="K35" s="96">
        <f t="shared" si="8"/>
        <v>36794341</v>
      </c>
      <c r="L35" s="96">
        <f t="shared" si="9"/>
        <v>38360213</v>
      </c>
      <c r="M35" s="97">
        <f t="shared" si="5"/>
        <v>0.95917978870451</v>
      </c>
    </row>
    <row r="36" spans="1:13" ht="15.75">
      <c r="A36" s="15" t="s">
        <v>114</v>
      </c>
      <c r="B36" s="96">
        <f>SUM('200101'!B36+'200102'!B36+'200103'!B36+'200104'!B36+'200105'!B36+'200106'!B36+'200107'!B36+'200108'!B36+'200109'!B36+'200110'!B36+'200111'!B36+'200112'!B36)</f>
        <v>30570924</v>
      </c>
      <c r="C36" s="96">
        <f>SUM('200101'!C36+'200102'!C36+'200103'!C36+'200104'!C36+'200105'!C36+'200106'!C36+'200107'!C36+'200108'!C36+'200109'!C36+'200110'!C36+'200111'!C36+'200112'!C36)</f>
        <v>35198068</v>
      </c>
      <c r="D36" s="97">
        <f aca="true" t="shared" si="10" ref="D36:D57">SUM(B36/C36)</f>
        <v>0.8685398300838557</v>
      </c>
      <c r="E36" s="96">
        <f>SUM('200101'!E36+'200102'!E36+'200103'!E36+'200104'!E36+'200105'!E36+'200106'!E36+'200107'!E36+'200108'!E36+'200109'!E36+'200110'!E36+'200111'!E36+'200112'!E36)</f>
        <v>0</v>
      </c>
      <c r="F36" s="96">
        <f>SUM('200101'!F36+'200102'!F36+'200103'!F36+'200104'!F36+'200105'!F36+'200106'!F36+'200107'!F36+'200108'!F36+'200109'!F36+'200110'!F36+'200111'!F36+'200112'!F36)</f>
        <v>0</v>
      </c>
      <c r="G36" s="98" t="s">
        <v>89</v>
      </c>
      <c r="H36" s="96">
        <f>SUM('200101'!H36+'200102'!H36+'200103'!H36+'200104'!H36+'200105'!H36+'200106'!H36+'200107'!H36+'200108'!H36+'200109'!H36+'200110'!H36+'200111'!H36+'200112'!H36)</f>
        <v>0</v>
      </c>
      <c r="I36" s="96">
        <f>SUM('200101'!I36+'200102'!I36+'200103'!I36+'200104'!I36+'200105'!I36+'200106'!I36+'200107'!I36+'200108'!I36+'200109'!I36+'200110'!I36+'200111'!I36+'200112'!I36)</f>
        <v>0</v>
      </c>
      <c r="J36" s="98" t="s">
        <v>89</v>
      </c>
      <c r="K36" s="96">
        <f t="shared" si="8"/>
        <v>30570924</v>
      </c>
      <c r="L36" s="96">
        <f t="shared" si="9"/>
        <v>35198068</v>
      </c>
      <c r="M36" s="97">
        <f aca="true" t="shared" si="11" ref="M36:M57">SUM(K36/L36)</f>
        <v>0.8685398300838557</v>
      </c>
    </row>
    <row r="37" spans="1:13" ht="15.75">
      <c r="A37" s="15" t="s">
        <v>115</v>
      </c>
      <c r="B37" s="96">
        <f>SUM('200101'!B37+'200102'!B37+'200103'!B37+'200104'!B37+'200105'!B37+'200106'!B37+'200107'!B37+'200108'!B37+'200109'!B37+'200110'!B37+'200111'!B37+'200112'!B37)</f>
        <v>4533639</v>
      </c>
      <c r="C37" s="96">
        <f>SUM('200101'!C37+'200102'!C37+'200103'!C37+'200104'!C37+'200105'!C37+'200106'!C37+'200107'!C37+'200108'!C37+'200109'!C37+'200110'!C37+'200111'!C37+'200112'!C37)</f>
        <v>5188096</v>
      </c>
      <c r="D37" s="97">
        <f t="shared" si="10"/>
        <v>0.873854107556992</v>
      </c>
      <c r="E37" s="96">
        <f>SUM('200101'!E37+'200102'!E37+'200103'!E37+'200104'!E37+'200105'!E37+'200106'!E37+'200107'!E37+'200108'!E37+'200109'!E37+'200110'!E37+'200111'!E37+'200112'!E37)</f>
        <v>0</v>
      </c>
      <c r="F37" s="96">
        <f>SUM('200101'!F37+'200102'!F37+'200103'!F37+'200104'!F37+'200105'!F37+'200106'!F37+'200107'!F37+'200108'!F37+'200109'!F37+'200110'!F37+'200111'!F37+'200112'!F37)</f>
        <v>0</v>
      </c>
      <c r="G37" s="98" t="s">
        <v>89</v>
      </c>
      <c r="H37" s="96">
        <f>SUM('200101'!H37+'200102'!H37+'200103'!H37+'200104'!H37+'200105'!H37+'200106'!H37+'200107'!H37+'200108'!H37+'200109'!H37+'200110'!H37+'200111'!H37+'200112'!H37)</f>
        <v>29072044</v>
      </c>
      <c r="I37" s="96">
        <f>SUM('200101'!I37+'200102'!I37+'200103'!I37+'200104'!I37+'200105'!I37+'200106'!I37+'200107'!I37+'200108'!I37+'200109'!I37+'200110'!I37+'200111'!I37+'200112'!I37)</f>
        <v>29357096</v>
      </c>
      <c r="J37" s="97">
        <f aca="true" t="shared" si="12" ref="J37:J45">SUM(H37/I37)</f>
        <v>0.9902901840154762</v>
      </c>
      <c r="K37" s="96">
        <f t="shared" si="8"/>
        <v>33605683</v>
      </c>
      <c r="L37" s="96">
        <f t="shared" si="9"/>
        <v>34545192</v>
      </c>
      <c r="M37" s="97">
        <f t="shared" si="11"/>
        <v>0.9728034801485544</v>
      </c>
    </row>
    <row r="38" spans="1:13" ht="15.75">
      <c r="A38" s="15" t="s">
        <v>25</v>
      </c>
      <c r="B38" s="96">
        <f>SUM('200101'!B38+'200102'!B38+'200103'!B38+'200104'!B38+'200105'!B38+'200106'!B38+'200107'!B38+'200108'!B38+'200109'!B38+'200110'!B38+'200111'!B38+'200112'!B38)</f>
        <v>28759213</v>
      </c>
      <c r="C38" s="96">
        <f>SUM('200101'!C38+'200102'!C38+'200103'!C38+'200104'!C38+'200105'!C38+'200106'!C38+'200107'!C38+'200108'!C38+'200109'!C38+'200110'!C38+'200111'!C38+'200112'!C38)</f>
        <v>30178722</v>
      </c>
      <c r="D38" s="97">
        <f t="shared" si="10"/>
        <v>0.9529632500673819</v>
      </c>
      <c r="E38" s="96">
        <f>SUM('200101'!E38+'200102'!E38+'200103'!E38+'200104'!E38+'200105'!E38+'200106'!E38+'200107'!E38+'200108'!E38+'200109'!E38+'200110'!E38+'200111'!E38+'200112'!E38)</f>
        <v>273429</v>
      </c>
      <c r="F38" s="96">
        <f>SUM('200101'!F38+'200102'!F38+'200103'!F38+'200104'!F38+'200105'!F38+'200106'!F38+'200107'!F38+'200108'!F38+'200109'!F38+'200110'!F38+'200111'!F38+'200112'!F38)</f>
        <v>304866</v>
      </c>
      <c r="G38" s="97">
        <f>SUM(E38/F38)</f>
        <v>0.8968825647989609</v>
      </c>
      <c r="H38" s="96">
        <f>SUM('200101'!H38+'200102'!H38+'200103'!H38+'200104'!H38+'200105'!H38+'200106'!H38+'200107'!H38+'200108'!H38+'200109'!H38+'200110'!H38+'200111'!H38+'200112'!H38)</f>
        <v>2746711</v>
      </c>
      <c r="I38" s="96">
        <f>SUM('200101'!I38+'200102'!I38+'200103'!I38+'200104'!I38+'200105'!I38+'200106'!I38+'200107'!I38+'200108'!I38+'200109'!I38+'200110'!I38+'200111'!I38+'200112'!I38)</f>
        <v>2689886</v>
      </c>
      <c r="J38" s="97">
        <f t="shared" si="12"/>
        <v>1.0211254305944564</v>
      </c>
      <c r="K38" s="96">
        <f t="shared" si="8"/>
        <v>31779353</v>
      </c>
      <c r="L38" s="96">
        <f t="shared" si="9"/>
        <v>33173474</v>
      </c>
      <c r="M38" s="97">
        <f t="shared" si="11"/>
        <v>0.9579748265134969</v>
      </c>
    </row>
    <row r="39" spans="1:13" ht="15.75">
      <c r="A39" s="15" t="s">
        <v>118</v>
      </c>
      <c r="B39" s="96">
        <f>SUM('200101'!B39+'200102'!B39+'200103'!B39+'200104'!B39+'200105'!B39+'200106'!B39+'200107'!B39+'200108'!B39+'200109'!B39+'200110'!B39+'200111'!B39+'200112'!B39)</f>
        <v>24233236</v>
      </c>
      <c r="C39" s="96">
        <f>SUM('200101'!C39+'200102'!C39+'200103'!C39+'200104'!C39+'200105'!C39+'200106'!C39+'200107'!C39+'200108'!C39+'200109'!C39+'200110'!C39+'200111'!C39+'200112'!C39)</f>
        <v>27654283</v>
      </c>
      <c r="D39" s="97">
        <f t="shared" si="10"/>
        <v>0.8762923269426295</v>
      </c>
      <c r="E39" s="96">
        <f>SUM('200101'!E39+'200102'!E39+'200103'!E39+'200104'!E39+'200105'!E39+'200106'!E39+'200107'!E39+'200108'!E39+'200109'!E39+'200110'!E39+'200111'!E39+'200112'!E39)</f>
        <v>0</v>
      </c>
      <c r="F39" s="96">
        <f>SUM('200101'!F39+'200102'!F39+'200103'!F39+'200104'!F39+'200105'!F39+'200106'!F39+'200107'!F39+'200108'!F39+'200109'!F39+'200110'!F39+'200111'!F39+'200112'!F39)</f>
        <v>0</v>
      </c>
      <c r="G39" s="98" t="s">
        <v>89</v>
      </c>
      <c r="H39" s="96">
        <f>SUM('200101'!H39+'200102'!H39+'200103'!H39+'200104'!H39+'200105'!H39+'200106'!H39+'200107'!H39+'200108'!H39+'200109'!H39+'200110'!H39+'200111'!H39+'200112'!H39)</f>
        <v>3437700</v>
      </c>
      <c r="I39" s="96">
        <f>SUM('200101'!I39+'200102'!I39+'200103'!I39+'200104'!I39+'200105'!I39+'200106'!I39+'200107'!I39+'200108'!I39+'200109'!I39+'200110'!I39+'200111'!I39+'200112'!I39)</f>
        <v>3848827</v>
      </c>
      <c r="J39" s="97">
        <f t="shared" si="12"/>
        <v>0.8931812211876502</v>
      </c>
      <c r="K39" s="96">
        <f t="shared" si="8"/>
        <v>27670936</v>
      </c>
      <c r="L39" s="96">
        <f t="shared" si="9"/>
        <v>31503110</v>
      </c>
      <c r="M39" s="97">
        <f t="shared" si="11"/>
        <v>0.8783556925014705</v>
      </c>
    </row>
    <row r="40" spans="1:13" ht="15.75">
      <c r="A40" s="15" t="s">
        <v>121</v>
      </c>
      <c r="B40" s="96">
        <f>SUM('200101'!B40+'200102'!B40+'200103'!B40+'200104'!B40+'200105'!B40+'200106'!B40+'200107'!B40+'200108'!B40+'200109'!B40+'200110'!B40+'200111'!B40+'200112'!B40)</f>
        <v>9177317</v>
      </c>
      <c r="C40" s="96">
        <f>SUM('200101'!C40+'200102'!C40+'200103'!C40+'200104'!C40+'200105'!C40+'200106'!C40+'200107'!C40+'200108'!C40+'200109'!C40+'200110'!C40+'200111'!C40+'200112'!C40)</f>
        <v>10615387</v>
      </c>
      <c r="D40" s="97">
        <f t="shared" si="10"/>
        <v>0.8645296681129007</v>
      </c>
      <c r="E40" s="96">
        <f>SUM('200101'!E40+'200102'!E40+'200103'!E40+'200104'!E40+'200105'!E40+'200106'!E40+'200107'!E40+'200108'!E40+'200109'!E40+'200110'!E40+'200111'!E40+'200112'!E40)</f>
        <v>0</v>
      </c>
      <c r="F40" s="96">
        <f>SUM('200101'!F40+'200102'!F40+'200103'!F40+'200104'!F40+'200105'!F40+'200106'!F40+'200107'!F40+'200108'!F40+'200109'!F40+'200110'!F40+'200111'!F40+'200112'!F40)</f>
        <v>0</v>
      </c>
      <c r="G40" s="98" t="s">
        <v>89</v>
      </c>
      <c r="H40" s="96">
        <f>SUM('200101'!H40+'200102'!H40+'200103'!H40+'200104'!H40+'200105'!H40+'200106'!H40+'200107'!H40+'200108'!H40+'200109'!H40+'200110'!H40+'200111'!H40+'200112'!H40)</f>
        <v>19810582</v>
      </c>
      <c r="I40" s="96">
        <f>SUM('200101'!I40+'200102'!I40+'200103'!I40+'200104'!I40+'200105'!I40+'200106'!I40+'200107'!I40+'200108'!I40+'200109'!I40+'200110'!I40+'200111'!I40+'200112'!I40)</f>
        <v>19789448</v>
      </c>
      <c r="J40" s="97">
        <f t="shared" si="12"/>
        <v>1.0010679428754152</v>
      </c>
      <c r="K40" s="96">
        <f t="shared" si="8"/>
        <v>28987899</v>
      </c>
      <c r="L40" s="96">
        <f t="shared" si="9"/>
        <v>30404835</v>
      </c>
      <c r="M40" s="97">
        <f t="shared" si="11"/>
        <v>0.9533976750737178</v>
      </c>
    </row>
    <row r="41" spans="1:13" ht="15.75">
      <c r="A41" s="15" t="s">
        <v>120</v>
      </c>
      <c r="B41" s="96">
        <f>SUM('200101'!B41+'200102'!B41+'200103'!B41+'200104'!B41+'200105'!B41+'200106'!B41+'200107'!B41+'200108'!B41+'200109'!B41+'200110'!B41+'200111'!B41+'200112'!B41)</f>
        <v>26260321</v>
      </c>
      <c r="C41" s="96">
        <f>SUM('200101'!C41+'200102'!C41+'200103'!C41+'200104'!C41+'200105'!C41+'200106'!C41+'200107'!C41+'200108'!C41+'200109'!C41+'200110'!C41+'200111'!C41+'200112'!C41)</f>
        <v>28610615</v>
      </c>
      <c r="D41" s="97">
        <f t="shared" si="10"/>
        <v>0.9178523775179247</v>
      </c>
      <c r="E41" s="96">
        <f>SUM('200101'!E41+'200102'!E41+'200103'!E41+'200104'!E41+'200105'!E41+'200106'!E41+'200107'!E41+'200108'!E41+'200109'!E41+'200110'!E41+'200111'!E41+'200112'!E41)</f>
        <v>0</v>
      </c>
      <c r="F41" s="96">
        <f>SUM('200101'!F41+'200102'!F41+'200103'!F41+'200104'!F41+'200105'!F41+'200106'!F41+'200107'!F41+'200108'!F41+'200109'!F41+'200110'!F41+'200111'!F41+'200112'!F41)</f>
        <v>0</v>
      </c>
      <c r="G41" s="98" t="s">
        <v>89</v>
      </c>
      <c r="H41" s="96">
        <f>SUM('200101'!H41+'200102'!H41+'200103'!H41+'200104'!H41+'200105'!H41+'200106'!H41+'200107'!H41+'200108'!H41+'200109'!H41+'200110'!H41+'200111'!H41+'200112'!H41)</f>
        <v>1262911</v>
      </c>
      <c r="I41" s="96">
        <f>SUM('200101'!I41+'200102'!I41+'200103'!I41+'200104'!I41+'200105'!I41+'200106'!I41+'200107'!I41+'200108'!I41+'200109'!I41+'200110'!I41+'200111'!I41+'200112'!I41)</f>
        <v>1258410</v>
      </c>
      <c r="J41" s="97">
        <f t="shared" si="12"/>
        <v>1.003576735722062</v>
      </c>
      <c r="K41" s="96">
        <f t="shared" si="8"/>
        <v>27523232</v>
      </c>
      <c r="L41" s="96">
        <f t="shared" si="9"/>
        <v>29869025</v>
      </c>
      <c r="M41" s="97">
        <f t="shared" si="11"/>
        <v>0.9214640250225777</v>
      </c>
    </row>
    <row r="42" spans="1:13" ht="15.75">
      <c r="A42" s="15" t="s">
        <v>119</v>
      </c>
      <c r="B42" s="96">
        <f>SUM('200101'!B42+'200102'!B42+'200103'!B42+'200104'!B42+'200105'!B42+'200106'!B42+'200107'!B42+'200108'!B42+'200109'!B42+'200110'!B42+'200111'!B42+'200112'!B42)</f>
        <v>6084731</v>
      </c>
      <c r="C42" s="96">
        <f>SUM('200101'!C42+'200102'!C42+'200103'!C42+'200104'!C42+'200105'!C42+'200106'!C42+'200107'!C42+'200108'!C42+'200109'!C42+'200110'!C42+'200111'!C42+'200112'!C42)</f>
        <v>6806562</v>
      </c>
      <c r="D42" s="97">
        <f t="shared" si="10"/>
        <v>0.8939507199082297</v>
      </c>
      <c r="E42" s="96">
        <f>SUM('200101'!E42+'200102'!E42+'200103'!E42+'200104'!E42+'200105'!E42+'200106'!E42+'200107'!E42+'200108'!E42+'200109'!E42+'200110'!E42+'200111'!E42+'200112'!E42)</f>
        <v>13315</v>
      </c>
      <c r="F42" s="96">
        <f>SUM('200101'!F42+'200102'!F42+'200103'!F42+'200104'!F42+'200105'!F42+'200106'!F42+'200107'!F42+'200108'!F42+'200109'!F42+'200110'!F42+'200111'!F42+'200112'!F42)</f>
        <v>14010</v>
      </c>
      <c r="G42" s="97">
        <f>SUM(E42/F42)</f>
        <v>0.9503925767309065</v>
      </c>
      <c r="H42" s="96">
        <f>SUM('200101'!H42+'200102'!H42+'200103'!H42+'200104'!H42+'200105'!H42+'200106'!H42+'200107'!H42+'200108'!H42+'200109'!H42+'200110'!H42+'200111'!H42+'200112'!H42)</f>
        <v>21197360</v>
      </c>
      <c r="I42" s="96">
        <f>SUM('200101'!I42+'200102'!I42+'200103'!I42+'200104'!I42+'200105'!I42+'200106'!I42+'200107'!I42+'200108'!I42+'200109'!I42+'200110'!I42+'200111'!I42+'200112'!I42)</f>
        <v>22046513</v>
      </c>
      <c r="J42" s="97">
        <f t="shared" si="12"/>
        <v>0.9614835688528158</v>
      </c>
      <c r="K42" s="96">
        <f t="shared" si="8"/>
        <v>27295406</v>
      </c>
      <c r="L42" s="96">
        <f t="shared" si="9"/>
        <v>28867085</v>
      </c>
      <c r="M42" s="97">
        <f t="shared" si="11"/>
        <v>0.9455546342833022</v>
      </c>
    </row>
    <row r="43" spans="1:13" ht="15.75">
      <c r="A43" s="15" t="s">
        <v>124</v>
      </c>
      <c r="B43" s="96">
        <f>SUM('200101'!B43+'200102'!B43+'200103'!B43+'200104'!B43+'200105'!B43+'200106'!B43+'200107'!B43+'200108'!B43+'200109'!B43+'200110'!B43+'200111'!B43+'200112'!B43)</f>
        <v>4841026</v>
      </c>
      <c r="C43" s="96">
        <f>SUM('200101'!C43+'200102'!C43+'200103'!C43+'200104'!C43+'200105'!C43+'200106'!C43+'200107'!C43+'200108'!C43+'200109'!C43+'200110'!C43+'200111'!C43+'200112'!C43)</f>
        <v>5743134</v>
      </c>
      <c r="D43" s="97">
        <f t="shared" si="10"/>
        <v>0.8429240898784531</v>
      </c>
      <c r="E43" s="96">
        <f>SUM('200101'!E43+'200102'!E43+'200103'!E43+'200104'!E43+'200105'!E43+'200106'!E43+'200107'!E43+'200108'!E43+'200109'!E43+'200110'!E43+'200111'!E43+'200112'!E43)</f>
        <v>0</v>
      </c>
      <c r="F43" s="96">
        <f>SUM('200101'!F43+'200102'!F43+'200103'!F43+'200104'!F43+'200105'!F43+'200106'!F43+'200107'!F43+'200108'!F43+'200109'!F43+'200110'!F43+'200111'!F43+'200112'!F43)</f>
        <v>0</v>
      </c>
      <c r="G43" s="98" t="s">
        <v>89</v>
      </c>
      <c r="H43" s="96">
        <f>SUM('200101'!H43+'200102'!H43+'200103'!H43+'200104'!H43+'200105'!H43+'200106'!H43+'200107'!H43+'200108'!H43+'200109'!H43+'200110'!H43+'200111'!H43+'200112'!H43)</f>
        <v>16331868</v>
      </c>
      <c r="I43" s="96">
        <f>SUM('200101'!I43+'200102'!I43+'200103'!I43+'200104'!I43+'200105'!I43+'200106'!I43+'200107'!I43+'200108'!I43+'200109'!I43+'200110'!I43+'200111'!I43+'200112'!I43)</f>
        <v>16302598</v>
      </c>
      <c r="J43" s="97">
        <f t="shared" si="12"/>
        <v>1.0017954193558598</v>
      </c>
      <c r="K43" s="96">
        <f t="shared" si="8"/>
        <v>21172894</v>
      </c>
      <c r="L43" s="96">
        <f t="shared" si="9"/>
        <v>22045732</v>
      </c>
      <c r="M43" s="97">
        <f t="shared" si="11"/>
        <v>0.9604078467433061</v>
      </c>
    </row>
    <row r="44" spans="1:13" ht="15.75">
      <c r="A44" s="15" t="s">
        <v>28</v>
      </c>
      <c r="B44" s="96">
        <f>SUM('200101'!B44+'200102'!B44+'200103'!B44+'200104'!B44+'200105'!B44+'200106'!B44+'200107'!B44+'200108'!B44+'200109'!B44+'200110'!B44+'200111'!B44+'200112'!B44)</f>
        <v>11467494</v>
      </c>
      <c r="C44" s="96">
        <f>SUM('200101'!C44+'200102'!C44+'200103'!C44+'200104'!C44+'200105'!C44+'200106'!C44+'200107'!C44+'200108'!C44+'200109'!C44+'200110'!C44+'200111'!C44+'200112'!C44)</f>
        <v>15265908</v>
      </c>
      <c r="D44" s="97">
        <f t="shared" si="10"/>
        <v>0.7511832247384171</v>
      </c>
      <c r="E44" s="96">
        <f>SUM('200101'!E44+'200102'!E44+'200103'!E44+'200104'!E44+'200105'!E44+'200106'!E44+'200107'!E44+'200108'!E44+'200109'!E44+'200110'!E44+'200111'!E44+'200112'!E44)</f>
        <v>449859</v>
      </c>
      <c r="F44" s="96">
        <f>SUM('200101'!F44+'200102'!F44+'200103'!F44+'200104'!F44+'200105'!F44+'200106'!F44+'200107'!F44+'200108'!F44+'200109'!F44+'200110'!F44+'200111'!F44+'200112'!F44)</f>
        <v>580233</v>
      </c>
      <c r="G44" s="97">
        <f>SUM(E44/F44)</f>
        <v>0.7753075057778513</v>
      </c>
      <c r="H44" s="96">
        <f>SUM('200101'!H44+'200102'!H44+'200103'!H44+'200104'!H44+'200105'!H44+'200106'!H44+'200107'!H44+'200108'!H44+'200109'!H44+'200110'!H44+'200111'!H44+'200112'!H44)</f>
        <v>987252</v>
      </c>
      <c r="I44" s="96">
        <f>SUM('200101'!I44+'200102'!I44+'200103'!I44+'200104'!I44+'200105'!I44+'200106'!I44+'200107'!I44+'200108'!I44+'200109'!I44+'200110'!I44+'200111'!I44+'200112'!I44)</f>
        <v>952021</v>
      </c>
      <c r="J44" s="97"/>
      <c r="K44" s="96">
        <f>SUM(B44+E44+H44)</f>
        <v>12904605</v>
      </c>
      <c r="L44" s="96">
        <f>SUM(C44+F44+I44)</f>
        <v>16798162</v>
      </c>
      <c r="M44" s="97">
        <f>SUM(K44/L44)</f>
        <v>0.7682152964115955</v>
      </c>
    </row>
    <row r="45" spans="1:13" ht="15.75">
      <c r="A45" s="15" t="s">
        <v>122</v>
      </c>
      <c r="B45" s="96">
        <f>SUM('200101'!B45+'200102'!B45+'200103'!B45+'200104'!B45+'200105'!B45+'200106'!B45+'200107'!B45+'200108'!B45+'200109'!B45+'200110'!B45+'200111'!B45+'200112'!B45)</f>
        <v>18910538</v>
      </c>
      <c r="C45" s="96">
        <f>SUM('200101'!C45+'200102'!C45+'200103'!C45+'200104'!C45+'200105'!C45+'200106'!C45+'200107'!C45+'200108'!C45+'200109'!C45+'200110'!C45+'200111'!C45+'200112'!C45)</f>
        <v>19309213</v>
      </c>
      <c r="D45" s="97">
        <f t="shared" si="10"/>
        <v>0.9793531201919001</v>
      </c>
      <c r="E45" s="96">
        <f>SUM('200101'!E45+'200102'!E45+'200103'!E45+'200104'!E45+'200105'!E45+'200106'!E45+'200107'!E45+'200108'!E45+'200109'!E45+'200110'!E45+'200111'!E45+'200112'!E45)</f>
        <v>61870</v>
      </c>
      <c r="F45" s="96">
        <f>SUM('200101'!F45+'200102'!F45+'200103'!F45+'200104'!F45+'200105'!F45+'200106'!F45+'200107'!F45+'200108'!F45+'200109'!F45+'200110'!F45+'200111'!F45+'200112'!F45)</f>
        <v>71026</v>
      </c>
      <c r="G45" s="97">
        <f>SUM(E45/F45)</f>
        <v>0.8710894601976741</v>
      </c>
      <c r="H45" s="96">
        <f>SUM('200101'!H45+'200102'!H45+'200103'!H45+'200104'!H45+'200105'!H45+'200106'!H45+'200107'!H45+'200108'!H45+'200109'!H45+'200110'!H45+'200111'!H45+'200112'!H45)</f>
        <v>887242</v>
      </c>
      <c r="I45" s="96">
        <f>SUM('200101'!I45+'200102'!I45+'200103'!I45+'200104'!I45+'200105'!I45+'200106'!I45+'200107'!I45+'200108'!I45+'200109'!I45+'200110'!I45+'200111'!I45+'200112'!I45)</f>
        <v>1103945</v>
      </c>
      <c r="J45" s="97">
        <f t="shared" si="12"/>
        <v>0.803701271349569</v>
      </c>
      <c r="K45" s="96">
        <f t="shared" si="8"/>
        <v>19859650</v>
      </c>
      <c r="L45" s="96">
        <f t="shared" si="9"/>
        <v>20484184</v>
      </c>
      <c r="M45" s="97">
        <f t="shared" si="11"/>
        <v>0.9695114045060326</v>
      </c>
    </row>
    <row r="46" spans="1:13" ht="15.75">
      <c r="A46" s="15" t="s">
        <v>126</v>
      </c>
      <c r="B46" s="96">
        <f>SUM('200101'!B46+'200102'!B46+'200103'!B46+'200104'!B46+'200105'!B46+'200106'!B46+'200107'!B46+'200108'!B46+'200109'!B46+'200110'!B46+'200111'!B46+'200112'!B46)</f>
        <v>19139360</v>
      </c>
      <c r="C46" s="96">
        <f>SUM('200101'!C46+'200102'!C46+'200103'!C46+'200104'!C46+'200105'!C46+'200106'!C46+'200107'!C46+'200108'!C46+'200109'!C46+'200110'!C46+'200111'!C46+'200112'!C46)</f>
        <v>19682292</v>
      </c>
      <c r="D46" s="97">
        <f t="shared" si="10"/>
        <v>0.9724152044893959</v>
      </c>
      <c r="E46" s="96">
        <f>SUM('200101'!E46+'200102'!E46+'200103'!E46+'200104'!E46+'200105'!E46+'200106'!E46+'200107'!E46+'200108'!E46+'200109'!E46+'200110'!E46+'200111'!E46+'200112'!E46)</f>
        <v>0</v>
      </c>
      <c r="F46" s="96">
        <f>SUM('200101'!F46+'200102'!F46+'200103'!F46+'200104'!F46+'200105'!F46+'200106'!F46+'200107'!F46+'200108'!F46+'200109'!F46+'200110'!F46+'200111'!F46+'200112'!F46)</f>
        <v>0</v>
      </c>
      <c r="G46" s="98" t="s">
        <v>89</v>
      </c>
      <c r="H46" s="96">
        <f>SUM('200101'!H46+'200102'!H46+'200103'!H46+'200104'!H46+'200105'!H46+'200106'!H46+'200107'!H46+'200108'!H46+'200109'!H46+'200110'!H46+'200111'!H46+'200112'!H46)</f>
        <v>0</v>
      </c>
      <c r="I46" s="96">
        <f>SUM('200101'!I46+'200102'!I46+'200103'!I46+'200104'!I46+'200105'!I46+'200106'!I46+'200107'!I46+'200108'!I46+'200109'!I46+'200110'!I46+'200111'!I46+'200112'!I46)</f>
        <v>0</v>
      </c>
      <c r="J46" s="98" t="s">
        <v>89</v>
      </c>
      <c r="K46" s="96">
        <f t="shared" si="8"/>
        <v>19139360</v>
      </c>
      <c r="L46" s="96">
        <f t="shared" si="9"/>
        <v>19682292</v>
      </c>
      <c r="M46" s="97">
        <f t="shared" si="11"/>
        <v>0.9724152044893959</v>
      </c>
    </row>
    <row r="47" spans="1:13" ht="15.75">
      <c r="A47" s="15" t="s">
        <v>125</v>
      </c>
      <c r="B47" s="96">
        <f>SUM('200101'!B47+'200102'!B47+'200103'!B47+'200104'!B47+'200105'!B47+'200106'!B47+'200107'!B47+'200108'!B47+'200109'!B47+'200110'!B47+'200111'!B47+'200112'!B47)</f>
        <v>18320829</v>
      </c>
      <c r="C47" s="96">
        <f>SUM('200101'!C47+'200102'!C47+'200103'!C47+'200104'!C47+'200105'!C47+'200106'!C47+'200107'!C47+'200108'!C47+'200109'!C47+'200110'!C47+'200111'!C47+'200112'!C47)</f>
        <v>20089616</v>
      </c>
      <c r="D47" s="97">
        <f t="shared" si="10"/>
        <v>0.9119551613131879</v>
      </c>
      <c r="E47" s="96">
        <f>SUM('200101'!E47+'200102'!E47+'200103'!E47+'200104'!E47+'200105'!E47+'200106'!E47+'200107'!E47+'200108'!E47+'200109'!E47+'200110'!E47+'200111'!E47+'200112'!E47)</f>
        <v>0</v>
      </c>
      <c r="F47" s="96">
        <f>SUM('200101'!F47+'200102'!F47+'200103'!F47+'200104'!F47+'200105'!F47+'200106'!F47+'200107'!F47+'200108'!F47+'200109'!F47+'200110'!F47+'200111'!F47+'200112'!F47)</f>
        <v>0</v>
      </c>
      <c r="G47" s="98" t="s">
        <v>89</v>
      </c>
      <c r="H47" s="96">
        <f>SUM('200101'!H47+'200102'!H47+'200103'!H47+'200104'!H47+'200105'!H47+'200106'!H47+'200107'!H47+'200108'!H47+'200109'!H47+'200110'!H47+'200111'!H47+'200112'!H47)</f>
        <v>1432</v>
      </c>
      <c r="I47" s="96">
        <f>SUM('200101'!I47+'200102'!I47+'200103'!I47+'200104'!I47+'200105'!I47+'200106'!I47+'200107'!I47+'200108'!I47+'200109'!I47+'200110'!I47+'200111'!I47+'200112'!I47)</f>
        <v>1936</v>
      </c>
      <c r="J47" s="97">
        <f aca="true" t="shared" si="13" ref="J47:J57">SUM(H47/I47)</f>
        <v>0.7396694214876033</v>
      </c>
      <c r="K47" s="96">
        <f t="shared" si="8"/>
        <v>18322261</v>
      </c>
      <c r="L47" s="96">
        <f t="shared" si="9"/>
        <v>20091552</v>
      </c>
      <c r="M47" s="97">
        <f t="shared" si="11"/>
        <v>0.9119385600475265</v>
      </c>
    </row>
    <row r="48" spans="1:13" ht="15.75">
      <c r="A48" s="15" t="s">
        <v>127</v>
      </c>
      <c r="B48" s="96">
        <f>SUM('200101'!B48+'200102'!B48+'200103'!B48+'200104'!B48+'200105'!B48+'200106'!B48+'200107'!B48+'200108'!B48+'200109'!B48+'200110'!B48+'200111'!B48+'200112'!B48)</f>
        <v>13322959</v>
      </c>
      <c r="C48" s="96">
        <f>SUM('200101'!C48+'200102'!C48+'200103'!C48+'200104'!C48+'200105'!C48+'200106'!C48+'200107'!C48+'200108'!C48+'200109'!C48+'200110'!C48+'200111'!C48+'200112'!C48)</f>
        <v>14644846</v>
      </c>
      <c r="D48" s="97">
        <f t="shared" si="10"/>
        <v>0.9097370501540268</v>
      </c>
      <c r="E48" s="96">
        <f>SUM('200101'!E48+'200102'!E48+'200103'!E48+'200104'!E48+'200105'!E48+'200106'!E48+'200107'!E48+'200108'!E48+'200109'!E48+'200110'!E48+'200111'!E48+'200112'!E48)</f>
        <v>0</v>
      </c>
      <c r="F48" s="96">
        <f>SUM('200101'!F48+'200102'!F48+'200103'!F48+'200104'!F48+'200105'!F48+'200106'!F48+'200107'!F48+'200108'!F48+'200109'!F48+'200110'!F48+'200111'!F48+'200112'!F48)</f>
        <v>0</v>
      </c>
      <c r="G48" s="98" t="s">
        <v>89</v>
      </c>
      <c r="H48" s="96">
        <f>SUM('200101'!H48+'200102'!H48+'200103'!H48+'200104'!H48+'200105'!H48+'200106'!H48+'200107'!H48+'200108'!H48+'200109'!H48+'200110'!H48+'200111'!H48+'200112'!H48)</f>
        <v>3822910</v>
      </c>
      <c r="I48" s="96">
        <f>SUM('200101'!I48+'200102'!I48+'200103'!I48+'200104'!I48+'200105'!I48+'200106'!I48+'200107'!I48+'200108'!I48+'200109'!I48+'200110'!I48+'200111'!I48+'200112'!I48)</f>
        <v>3949505</v>
      </c>
      <c r="J48" s="97">
        <f t="shared" si="13"/>
        <v>0.9679466160949284</v>
      </c>
      <c r="K48" s="96">
        <f t="shared" si="8"/>
        <v>17145869</v>
      </c>
      <c r="L48" s="96">
        <f t="shared" si="9"/>
        <v>18594351</v>
      </c>
      <c r="M48" s="97">
        <f t="shared" si="11"/>
        <v>0.9221009649651123</v>
      </c>
    </row>
    <row r="49" spans="1:13" ht="15.75">
      <c r="A49" s="15" t="s">
        <v>130</v>
      </c>
      <c r="B49" s="96">
        <f>SUM('200101'!B49+'200102'!B49+'200103'!B49+'200104'!B49+'200105'!B49+'200106'!B49+'200107'!B49+'200108'!B49+'200109'!B49+'200110'!B49+'200111'!B49+'200112'!B49)</f>
        <v>2287767</v>
      </c>
      <c r="C49" s="96">
        <f>SUM('200101'!C49+'200102'!C49+'200103'!C49+'200104'!C49+'200105'!C49+'200106'!C49+'200107'!C49+'200108'!C49+'200109'!C49+'200110'!C49+'200111'!C49+'200112'!C49)</f>
        <v>2234565</v>
      </c>
      <c r="D49" s="97">
        <f t="shared" si="10"/>
        <v>1.0238086607460513</v>
      </c>
      <c r="E49" s="96">
        <f>SUM('200101'!E49+'200102'!E49+'200103'!E49+'200104'!E49+'200105'!E49+'200106'!E49+'200107'!E49+'200108'!E49+'200109'!E49+'200110'!E49+'200111'!E49+'200112'!E49)</f>
        <v>91235</v>
      </c>
      <c r="F49" s="96">
        <f>SUM('200101'!F49+'200102'!F49+'200103'!F49+'200104'!F49+'200105'!F49+'200106'!F49+'200107'!F49+'200108'!F49+'200109'!F49+'200110'!F49+'200111'!F49+'200112'!F49)</f>
        <v>151647</v>
      </c>
      <c r="G49" s="97">
        <f>SUM(E49/F49)</f>
        <v>0.6016274637810177</v>
      </c>
      <c r="H49" s="96">
        <f>SUM('200101'!H49+'200102'!H49+'200103'!H49+'200104'!H49+'200105'!H49+'200106'!H49+'200107'!H49+'200108'!H49+'200109'!H49+'200110'!H49+'200111'!H49+'200112'!H49)</f>
        <v>18329821</v>
      </c>
      <c r="I49" s="96">
        <f>SUM('200101'!I49+'200102'!I49+'200103'!I49+'200104'!I49+'200105'!I49+'200106'!I49+'200107'!I49+'200108'!I49+'200109'!I49+'200110'!I49+'200111'!I49+'200112'!I49)</f>
        <v>14967626</v>
      </c>
      <c r="J49" s="97">
        <f t="shared" si="13"/>
        <v>1.2246311472507396</v>
      </c>
      <c r="K49" s="96">
        <f t="shared" si="8"/>
        <v>20708823</v>
      </c>
      <c r="L49" s="96">
        <f t="shared" si="9"/>
        <v>17353838</v>
      </c>
      <c r="M49" s="97">
        <f t="shared" si="11"/>
        <v>1.193328127184315</v>
      </c>
    </row>
    <row r="50" spans="1:13" ht="15.75">
      <c r="A50" s="15" t="s">
        <v>129</v>
      </c>
      <c r="B50" s="96">
        <f>SUM('200101'!B50+'200102'!B50+'200103'!B50+'200104'!B50+'200105'!B50+'200106'!B50+'200107'!B50+'200108'!B50+'200109'!B50+'200110'!B50+'200111'!B50+'200112'!B50)</f>
        <v>3836442</v>
      </c>
      <c r="C50" s="96">
        <f>SUM('200101'!C50+'200102'!C50+'200103'!C50+'200104'!C50+'200105'!C50+'200106'!C50+'200107'!C50+'200108'!C50+'200109'!C50+'200110'!C50+'200111'!C50+'200112'!C50)</f>
        <v>4052606</v>
      </c>
      <c r="D50" s="97">
        <f t="shared" si="10"/>
        <v>0.9466604945064978</v>
      </c>
      <c r="E50" s="96">
        <f>SUM('200101'!E50+'200102'!E50+'200103'!E50+'200104'!E50+'200105'!E50+'200106'!E50+'200107'!E50+'200108'!E50+'200109'!E50+'200110'!E50+'200111'!E50+'200112'!E50)</f>
        <v>0</v>
      </c>
      <c r="F50" s="96">
        <f>SUM('200101'!F50+'200102'!F50+'200103'!F50+'200104'!F50+'200105'!F50+'200106'!F50+'200107'!F50+'200108'!F50+'200109'!F50+'200110'!F50+'200111'!F50+'200112'!F50)</f>
        <v>0</v>
      </c>
      <c r="G50" s="98" t="s">
        <v>89</v>
      </c>
      <c r="H50" s="96">
        <f>SUM('200101'!H50+'200102'!H50+'200103'!H50+'200104'!H50+'200105'!H50+'200106'!H50+'200107'!H50+'200108'!H50+'200109'!H50+'200110'!H50+'200111'!H50+'200112'!H50)</f>
        <v>12792553</v>
      </c>
      <c r="I50" s="96">
        <f>SUM('200101'!I50+'200102'!I50+'200103'!I50+'200104'!I50+'200105'!I50+'200106'!I50+'200107'!I50+'200108'!I50+'200109'!I50+'200110'!I50+'200111'!I50+'200112'!I50)</f>
        <v>13499702</v>
      </c>
      <c r="J50" s="97">
        <f t="shared" si="13"/>
        <v>0.9476174362960011</v>
      </c>
      <c r="K50" s="96">
        <f t="shared" si="8"/>
        <v>16628995</v>
      </c>
      <c r="L50" s="96">
        <f t="shared" si="9"/>
        <v>17552308</v>
      </c>
      <c r="M50" s="97">
        <f t="shared" si="11"/>
        <v>0.9473964905356036</v>
      </c>
    </row>
    <row r="51" spans="1:13" ht="15.75">
      <c r="A51" s="15" t="s">
        <v>128</v>
      </c>
      <c r="B51" s="96">
        <f>SUM('200101'!B51+'200102'!B51+'200103'!B51+'200104'!B51+'200105'!B51+'200106'!B51+'200107'!B51+'200108'!B51+'200109'!B51+'200110'!B51+'200111'!B51+'200112'!B51)</f>
        <v>8618521</v>
      </c>
      <c r="C51" s="96">
        <f>SUM('200101'!C51+'200102'!C51+'200103'!C51+'200104'!C51+'200105'!C51+'200106'!C51+'200107'!C51+'200108'!C51+'200109'!C51+'200110'!C51+'200111'!C51+'200112'!C51)</f>
        <v>8791052</v>
      </c>
      <c r="D51" s="97">
        <f t="shared" si="10"/>
        <v>0.980374248724726</v>
      </c>
      <c r="E51" s="96">
        <f>SUM('200101'!E51+'200102'!E51+'200103'!E51+'200104'!E51+'200105'!E51+'200106'!E51+'200107'!E51+'200108'!E51+'200109'!E51+'200110'!E51+'200111'!E51+'200112'!E51)</f>
        <v>0</v>
      </c>
      <c r="F51" s="96">
        <f>SUM('200101'!F51+'200102'!F51+'200103'!F51+'200104'!F51+'200105'!F51+'200106'!F51+'200107'!F51+'200108'!F51+'200109'!F51+'200110'!F51+'200111'!F51+'200112'!F51)</f>
        <v>0</v>
      </c>
      <c r="G51" s="98" t="s">
        <v>89</v>
      </c>
      <c r="H51" s="96">
        <f>SUM('200101'!H51+'200102'!H51+'200103'!H51+'200104'!H51+'200105'!H51+'200106'!H51+'200107'!H51+'200108'!H51+'200109'!H51+'200110'!H51+'200111'!H51+'200112'!H51)</f>
        <v>7964312</v>
      </c>
      <c r="I51" s="96">
        <f>SUM('200101'!I51+'200102'!I51+'200103'!I51+'200104'!I51+'200105'!I51+'200106'!I51+'200107'!I51+'200108'!I51+'200109'!I51+'200110'!I51+'200111'!I51+'200112'!I51)</f>
        <v>8626180</v>
      </c>
      <c r="J51" s="97">
        <f t="shared" si="13"/>
        <v>0.9232721784150111</v>
      </c>
      <c r="K51" s="96">
        <f t="shared" si="8"/>
        <v>16582833</v>
      </c>
      <c r="L51" s="96">
        <f t="shared" si="9"/>
        <v>17417232</v>
      </c>
      <c r="M51" s="97">
        <f t="shared" si="11"/>
        <v>0.9520934784585748</v>
      </c>
    </row>
    <row r="52" spans="1:13" ht="15.75">
      <c r="A52" s="15" t="s">
        <v>131</v>
      </c>
      <c r="B52" s="96">
        <f>SUM('200101'!B52+'200102'!B52+'200103'!B52+'200104'!B52+'200105'!B52+'200106'!B52+'200107'!B52+'200108'!B52+'200109'!B52+'200110'!B52+'200111'!B52+'200112'!B52)</f>
        <v>4756843</v>
      </c>
      <c r="C52" s="96">
        <f>SUM('200101'!C52+'200102'!C52+'200103'!C52+'200104'!C52+'200105'!C52+'200106'!C52+'200107'!C52+'200108'!C52+'200109'!C52+'200110'!C52+'200111'!C52+'200112'!C52)</f>
        <v>4529772</v>
      </c>
      <c r="D52" s="97">
        <f t="shared" si="10"/>
        <v>1.050128571592566</v>
      </c>
      <c r="E52" s="96">
        <f>SUM('200101'!E52+'200102'!E52+'200103'!E52+'200104'!E52+'200105'!E52+'200106'!E52+'200107'!E52+'200108'!E52+'200109'!E52+'200110'!E52+'200111'!E52+'200112'!E52)</f>
        <v>168541</v>
      </c>
      <c r="F52" s="96">
        <f>SUM('200101'!F52+'200102'!F52+'200103'!F52+'200104'!F52+'200105'!F52+'200106'!F52+'200107'!F52+'200108'!F52+'200109'!F52+'200110'!F52+'200111'!F52+'200112'!F52)</f>
        <v>0</v>
      </c>
      <c r="G52" s="98" t="s">
        <v>89</v>
      </c>
      <c r="H52" s="96">
        <f>SUM('200101'!H52+'200102'!H52+'200103'!H52+'200104'!H52+'200105'!H52+'200106'!H52+'200107'!H52+'200108'!H52+'200109'!H52+'200110'!H52+'200111'!H52+'200112'!H52)</f>
        <v>11507883</v>
      </c>
      <c r="I52" s="96">
        <f>SUM('200101'!I52+'200102'!I52+'200103'!I52+'200104'!I52+'200105'!I52+'200106'!I52+'200107'!I52+'200108'!I52+'200109'!I52+'200110'!I52+'200111'!I52+'200112'!I52)</f>
        <v>11406550</v>
      </c>
      <c r="J52" s="97">
        <f t="shared" si="13"/>
        <v>1.0088837553861596</v>
      </c>
      <c r="K52" s="96">
        <f t="shared" si="8"/>
        <v>16433267</v>
      </c>
      <c r="L52" s="96">
        <f t="shared" si="9"/>
        <v>15936322</v>
      </c>
      <c r="M52" s="97">
        <f t="shared" si="11"/>
        <v>1.0311831676091887</v>
      </c>
    </row>
    <row r="53" spans="1:13" ht="15.75">
      <c r="A53" s="15" t="s">
        <v>132</v>
      </c>
      <c r="B53" s="96">
        <f>SUM('200101'!B53+'200102'!B53+'200103'!B53+'200104'!B53+'200105'!B53+'200106'!B53+'200107'!B53+'200108'!B53+'200109'!B53+'200110'!B53+'200111'!B53+'200112'!B53)</f>
        <v>9383496</v>
      </c>
      <c r="C53" s="96">
        <f>SUM('200101'!C53+'200102'!C53+'200103'!C53+'200104'!C53+'200105'!C53+'200106'!C53+'200107'!C53+'200108'!C53+'200109'!C53+'200110'!C53+'200111'!C53+'200112'!C53)</f>
        <v>9769759</v>
      </c>
      <c r="D53" s="97">
        <f t="shared" si="10"/>
        <v>0.9604634054944446</v>
      </c>
      <c r="E53" s="96">
        <f>SUM('200101'!E53+'200102'!E53+'200103'!E53+'200104'!E53+'200105'!E53+'200106'!E53+'200107'!E53+'200108'!E53+'200109'!E53+'200110'!E53+'200111'!E53+'200112'!E53)</f>
        <v>249303</v>
      </c>
      <c r="F53" s="96">
        <f>SUM('200101'!F53+'200102'!F53+'200103'!F53+'200104'!F53+'200105'!F53+'200106'!F53+'200107'!F53+'200108'!F53+'200109'!F53+'200110'!F53+'200111'!F53+'200112'!F53)</f>
        <v>224719</v>
      </c>
      <c r="G53" s="97">
        <f>SUM(E53/F53)</f>
        <v>1.1093988492294822</v>
      </c>
      <c r="H53" s="96">
        <f>SUM('200101'!H53+'200102'!H53+'200103'!H53+'200104'!H53+'200105'!H53+'200106'!H53+'200107'!H53+'200108'!H53+'200109'!H53+'200110'!H53+'200111'!H53+'200112'!H53)</f>
        <v>4616247</v>
      </c>
      <c r="I53" s="96">
        <f>SUM('200101'!I53+'200102'!I53+'200103'!I53+'200104'!I53+'200105'!I53+'200106'!I53+'200107'!I53+'200108'!I53+'200109'!I53+'200110'!I53+'200111'!I53+'200112'!I53)</f>
        <v>4908851</v>
      </c>
      <c r="J53" s="97">
        <f t="shared" si="13"/>
        <v>0.9403925684442245</v>
      </c>
      <c r="K53" s="96">
        <f t="shared" si="8"/>
        <v>14249046</v>
      </c>
      <c r="L53" s="96">
        <f t="shared" si="9"/>
        <v>14903329</v>
      </c>
      <c r="M53" s="97">
        <f t="shared" si="11"/>
        <v>0.9560981979261144</v>
      </c>
    </row>
    <row r="54" spans="1:13" ht="15.75">
      <c r="A54" s="5" t="s">
        <v>133</v>
      </c>
      <c r="B54" s="96">
        <f>SUM('200101'!B54+'200102'!B54+'200103'!B54+'200104'!B54+'200105'!B54+'200106'!B54+'200107'!B54+'200108'!B54+'200109'!B54+'200110'!B54+'200111'!B54+'200112'!B54)</f>
        <v>1478732</v>
      </c>
      <c r="C54" s="96">
        <f>SUM('200101'!C54+'200102'!C54+'200103'!C54+'200104'!C54+'200105'!C54+'200106'!C54+'200107'!C54+'200108'!C54+'200109'!C54+'200110'!C54+'200111'!C54+'200112'!C54)</f>
        <v>1475814</v>
      </c>
      <c r="D54" s="100">
        <f t="shared" si="10"/>
        <v>1.0019772139307528</v>
      </c>
      <c r="E54" s="96">
        <f>SUM('200101'!E54+'200102'!E54+'200103'!E54+'200104'!E54+'200105'!E54+'200106'!E54+'200107'!E54+'200108'!E54+'200109'!E54+'200110'!E54+'200111'!E54+'200112'!E54)</f>
        <v>0</v>
      </c>
      <c r="F54" s="96">
        <f>SUM('200101'!F54+'200102'!F54+'200103'!F54+'200104'!F54+'200105'!F54+'200106'!F54+'200107'!F54+'200108'!F54+'200109'!F54+'200110'!F54+'200111'!F54+'200112'!F54)</f>
        <v>0</v>
      </c>
      <c r="G54" s="107" t="s">
        <v>89</v>
      </c>
      <c r="H54" s="96">
        <f>SUM('200101'!H54+'200102'!H54+'200103'!H54+'200104'!H54+'200105'!H54+'200106'!H54+'200107'!H54+'200108'!H54+'200109'!H54+'200110'!H54+'200111'!H54+'200112'!H54)</f>
        <v>10279438</v>
      </c>
      <c r="I54" s="96">
        <f>SUM('200101'!I54+'200102'!I54+'200103'!I54+'200104'!I54+'200105'!I54+'200106'!I54+'200107'!I54+'200108'!I54+'200109'!I54+'200110'!I54+'200111'!I54+'200112'!I54)</f>
        <v>11445552</v>
      </c>
      <c r="J54" s="100">
        <f t="shared" si="13"/>
        <v>0.8981164036474606</v>
      </c>
      <c r="K54" s="99">
        <f t="shared" si="8"/>
        <v>11758170</v>
      </c>
      <c r="L54" s="99">
        <f t="shared" si="9"/>
        <v>12921366</v>
      </c>
      <c r="M54" s="100">
        <f t="shared" si="11"/>
        <v>0.9099788675593586</v>
      </c>
    </row>
    <row r="55" spans="1:13" ht="16.5" thickBot="1">
      <c r="A55" s="5" t="s">
        <v>22</v>
      </c>
      <c r="B55" s="99">
        <f>SUM('200101'!B55+'200102'!B55+'200103'!B55+'200104'!B55+'200105'!B55+'200106'!B55+'200107'!B55+'200108'!B55+'200109'!B55+'200110'!B55+'200111'!B55+'200112'!B55)</f>
        <v>258653</v>
      </c>
      <c r="C55" s="99">
        <f>SUM('200101'!C55+'200102'!C55+'200103'!C55+'200104'!C55+'200105'!C55+'200106'!C55+'200107'!C55+'200108'!C55+'200109'!C55+'200110'!C55+'200111'!C55+'200112'!C55)</f>
        <v>955807</v>
      </c>
      <c r="D55" s="100">
        <f>SUM(B55/C55)</f>
        <v>0.2706121633342296</v>
      </c>
      <c r="E55" s="99">
        <f>SUM('200101'!E55+'200102'!E55+'200103'!E55+'200104'!E55+'200105'!E55+'200106'!E55+'200107'!E55+'200108'!E55+'200109'!E55+'200110'!E55+'200111'!E55+'200112'!E55)</f>
        <v>297</v>
      </c>
      <c r="F55" s="99">
        <f>SUM('200101'!F55+'200102'!F55+'200103'!F55+'200104'!F55+'200105'!F55+'200106'!F55+'200107'!F55+'200108'!F55+'200109'!F55+'200110'!F55+'200111'!F55+'200112'!F55)</f>
        <v>1783</v>
      </c>
      <c r="G55" s="100">
        <f>SUM(E55/F55)</f>
        <v>0.16657319125070105</v>
      </c>
      <c r="H55" s="99">
        <f>SUM('200101'!H55+'200102'!H55+'200103'!H55+'200104'!H55+'200105'!H55+'200106'!H55+'200107'!H55+'200108'!H55+'200109'!H55+'200110'!H55+'200111'!H55+'200112'!H55)</f>
        <v>8158572</v>
      </c>
      <c r="I55" s="99">
        <f>SUM('200101'!I55+'200102'!I55+'200103'!I55+'200104'!I55+'200105'!I55+'200106'!I55+'200107'!I55+'200108'!I55+'200109'!I55+'200110'!I55+'200111'!I55+'200112'!I55)</f>
        <v>8701536</v>
      </c>
      <c r="J55" s="100">
        <f>SUM(H55/I55)</f>
        <v>0.9376013614148123</v>
      </c>
      <c r="K55" s="99">
        <f>SUM(B55+E55+H55)</f>
        <v>8417522</v>
      </c>
      <c r="L55" s="99">
        <f>SUM(C55+F55+I55)</f>
        <v>9659126</v>
      </c>
      <c r="M55" s="100">
        <f>SUM(K55/L55)</f>
        <v>0.8714579352210542</v>
      </c>
    </row>
    <row r="56" spans="1:13" ht="16.5" thickBot="1">
      <c r="A56" s="29" t="s">
        <v>108</v>
      </c>
      <c r="B56" s="101">
        <f>SUM(B30:B55)</f>
        <v>339811006</v>
      </c>
      <c r="C56" s="101">
        <f>SUM(C30:C55)</f>
        <v>375773123</v>
      </c>
      <c r="D56" s="109">
        <f t="shared" si="10"/>
        <v>0.9042983257746191</v>
      </c>
      <c r="E56" s="108">
        <f>SUM(E30:E55)</f>
        <v>3086614</v>
      </c>
      <c r="F56" s="108">
        <f>SUM(F30:F55)</f>
        <v>2179264</v>
      </c>
      <c r="G56" s="109">
        <f>SUM(E56/F56)</f>
        <v>1.4163561642829874</v>
      </c>
      <c r="H56" s="108">
        <f>SUM(H30:H55)</f>
        <v>316751444</v>
      </c>
      <c r="I56" s="108">
        <f>SUM(I30:I55)</f>
        <v>317649913</v>
      </c>
      <c r="J56" s="109">
        <f t="shared" si="13"/>
        <v>0.9971715118964947</v>
      </c>
      <c r="K56" s="108">
        <f>SUM(K30:K54)</f>
        <v>651231542</v>
      </c>
      <c r="L56" s="108">
        <f>SUM(L30:L54)</f>
        <v>685943174</v>
      </c>
      <c r="M56" s="110">
        <f t="shared" si="11"/>
        <v>0.9493957614628876</v>
      </c>
    </row>
    <row r="57" spans="1:13" ht="16.5" thickBot="1">
      <c r="A57" s="33" t="s">
        <v>134</v>
      </c>
      <c r="B57" s="101">
        <f>SUM(B29+B56)</f>
        <v>2260859341</v>
      </c>
      <c r="C57" s="101">
        <f>SUM(C29+C56)</f>
        <v>2553744134</v>
      </c>
      <c r="D57" s="112">
        <f t="shared" si="10"/>
        <v>0.8853116139942938</v>
      </c>
      <c r="E57" s="111">
        <f>SUM(E29+E56)</f>
        <v>30058341</v>
      </c>
      <c r="F57" s="111">
        <f>SUM(F29+F56)</f>
        <v>27980926</v>
      </c>
      <c r="G57" s="112">
        <f>SUM(E57/F57)</f>
        <v>1.074243968909392</v>
      </c>
      <c r="H57" s="111">
        <f>SUM(H29+H56)</f>
        <v>3379783240</v>
      </c>
      <c r="I57" s="111">
        <f>SUM(I29+I56)</f>
        <v>3379608228</v>
      </c>
      <c r="J57" s="112">
        <f t="shared" si="13"/>
        <v>1.0000517847005312</v>
      </c>
      <c r="K57" s="111">
        <f>SUM(K29+K56)</f>
        <v>5662283400</v>
      </c>
      <c r="L57" s="111">
        <f>SUM(L29+L56)</f>
        <v>5951674162</v>
      </c>
      <c r="M57" s="113">
        <f t="shared" si="11"/>
        <v>0.9513765784007986</v>
      </c>
    </row>
  </sheetData>
  <mergeCells count="1">
    <mergeCell ref="A2:A3"/>
  </mergeCells>
  <printOptions/>
  <pageMargins left="1.15" right="0.2" top="0.52" bottom="0.36" header="0.5118110236220472" footer="0.5118110236220472"/>
  <pageSetup orientation="landscape" paperSize="9" scale="50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B35">
      <selection activeCell="A55" sqref="A55:IV55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09765625" style="4" customWidth="1"/>
    <col min="7" max="7" width="6.69921875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71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115" t="s">
        <v>68</v>
      </c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16"/>
      <c r="B3" s="95">
        <v>35673</v>
      </c>
      <c r="C3" s="95">
        <v>35308</v>
      </c>
      <c r="D3" s="14" t="s">
        <v>81</v>
      </c>
      <c r="E3" s="95">
        <v>35673</v>
      </c>
      <c r="F3" s="95">
        <v>35308</v>
      </c>
      <c r="G3" s="14" t="s">
        <v>81</v>
      </c>
      <c r="H3" s="95">
        <v>35673</v>
      </c>
      <c r="I3" s="95">
        <v>35308</v>
      </c>
      <c r="J3" s="14" t="s">
        <v>81</v>
      </c>
      <c r="K3" s="95">
        <v>35673</v>
      </c>
      <c r="L3" s="95">
        <v>35308</v>
      </c>
      <c r="M3" s="14" t="s">
        <v>81</v>
      </c>
    </row>
    <row r="4" spans="1:13" ht="15.75">
      <c r="A4" s="15" t="s">
        <v>82</v>
      </c>
      <c r="B4" s="96">
        <v>37038766</v>
      </c>
      <c r="C4" s="96">
        <v>49631497</v>
      </c>
      <c r="D4" s="97">
        <f aca="true" t="shared" si="0" ref="D4:D35">SUM(B4/C4)</f>
        <v>0.7462754145819942</v>
      </c>
      <c r="E4" s="96">
        <v>1966784</v>
      </c>
      <c r="F4" s="96">
        <v>1161715</v>
      </c>
      <c r="G4" s="97">
        <f aca="true" t="shared" si="1" ref="G4:G9">SUM(E4/F4)</f>
        <v>1.693000434702143</v>
      </c>
      <c r="H4" s="96">
        <v>70833709</v>
      </c>
      <c r="I4" s="96">
        <v>69595519</v>
      </c>
      <c r="J4" s="97">
        <f aca="true" t="shared" si="2" ref="J4:J11">SUM(H4/I4)</f>
        <v>1.0177912316452442</v>
      </c>
      <c r="K4" s="96">
        <f aca="true" t="shared" si="3" ref="K4:K28">SUM(B4+E4+H4)</f>
        <v>109839259</v>
      </c>
      <c r="L4" s="96">
        <f aca="true" t="shared" si="4" ref="L4:L28">SUM(C4+F4+I4)</f>
        <v>120388731</v>
      </c>
      <c r="M4" s="97">
        <f aca="true" t="shared" si="5" ref="M4:M35">SUM(K4/L4)</f>
        <v>0.9123715989663518</v>
      </c>
    </row>
    <row r="5" spans="1:13" ht="15.75">
      <c r="A5" s="15" t="s">
        <v>83</v>
      </c>
      <c r="B5" s="96">
        <v>19677515</v>
      </c>
      <c r="C5" s="96">
        <v>26181293</v>
      </c>
      <c r="D5" s="97">
        <f t="shared" si="0"/>
        <v>0.751586829573314</v>
      </c>
      <c r="E5" s="96">
        <v>148127</v>
      </c>
      <c r="F5" s="96">
        <v>381330</v>
      </c>
      <c r="G5" s="97">
        <f t="shared" si="1"/>
        <v>0.38844832559725173</v>
      </c>
      <c r="H5" s="96">
        <v>44883410</v>
      </c>
      <c r="I5" s="96">
        <v>42589423</v>
      </c>
      <c r="J5" s="97">
        <f t="shared" si="2"/>
        <v>1.0538628335021116</v>
      </c>
      <c r="K5" s="96">
        <f t="shared" si="3"/>
        <v>64709052</v>
      </c>
      <c r="L5" s="96">
        <f t="shared" si="4"/>
        <v>69152046</v>
      </c>
      <c r="M5" s="97">
        <f t="shared" si="5"/>
        <v>0.9357503608786933</v>
      </c>
    </row>
    <row r="6" spans="1:13" ht="15.75">
      <c r="A6" s="15" t="s">
        <v>84</v>
      </c>
      <c r="B6" s="96">
        <v>11206318</v>
      </c>
      <c r="C6" s="96">
        <v>16773302</v>
      </c>
      <c r="D6" s="97">
        <f t="shared" si="0"/>
        <v>0.6681044674447524</v>
      </c>
      <c r="E6" s="96">
        <v>356097</v>
      </c>
      <c r="F6" s="96">
        <v>216789</v>
      </c>
      <c r="G6" s="97">
        <f t="shared" si="1"/>
        <v>1.642597179746205</v>
      </c>
      <c r="H6" s="96">
        <v>24965673</v>
      </c>
      <c r="I6" s="96">
        <v>25916582</v>
      </c>
      <c r="J6" s="97">
        <f t="shared" si="2"/>
        <v>0.9633088576263644</v>
      </c>
      <c r="K6" s="96">
        <f t="shared" si="3"/>
        <v>36528088</v>
      </c>
      <c r="L6" s="96">
        <f t="shared" si="4"/>
        <v>42906673</v>
      </c>
      <c r="M6" s="97">
        <f t="shared" si="5"/>
        <v>0.8513381589852003</v>
      </c>
    </row>
    <row r="7" spans="1:13" ht="15.75">
      <c r="A7" s="15" t="s">
        <v>85</v>
      </c>
      <c r="B7" s="96">
        <v>16811421</v>
      </c>
      <c r="C7" s="96">
        <v>26918974</v>
      </c>
      <c r="D7" s="97">
        <f t="shared" si="0"/>
        <v>0.6245193817565261</v>
      </c>
      <c r="E7" s="96">
        <v>37409</v>
      </c>
      <c r="F7" s="96">
        <v>50865</v>
      </c>
      <c r="G7" s="97">
        <f t="shared" si="1"/>
        <v>0.7354566008060552</v>
      </c>
      <c r="H7" s="96">
        <v>13237964</v>
      </c>
      <c r="I7" s="96">
        <v>15407638</v>
      </c>
      <c r="J7" s="97">
        <f t="shared" si="2"/>
        <v>0.8591819200321296</v>
      </c>
      <c r="K7" s="96">
        <f t="shared" si="3"/>
        <v>30086794</v>
      </c>
      <c r="L7" s="96">
        <f t="shared" si="4"/>
        <v>42377477</v>
      </c>
      <c r="M7" s="97">
        <f t="shared" si="5"/>
        <v>0.7099713368967199</v>
      </c>
    </row>
    <row r="8" spans="1:13" ht="15.75">
      <c r="A8" s="15" t="s">
        <v>86</v>
      </c>
      <c r="B8" s="96">
        <v>5468600</v>
      </c>
      <c r="C8" s="96">
        <v>7128887</v>
      </c>
      <c r="D8" s="97">
        <f t="shared" si="0"/>
        <v>0.7671043179671665</v>
      </c>
      <c r="E8" s="96">
        <v>34645</v>
      </c>
      <c r="F8" s="96">
        <v>59296</v>
      </c>
      <c r="G8" s="97">
        <f t="shared" si="1"/>
        <v>0.5842721262817053</v>
      </c>
      <c r="H8" s="96">
        <v>12786512</v>
      </c>
      <c r="I8" s="96">
        <v>13545115</v>
      </c>
      <c r="J8" s="97">
        <f t="shared" si="2"/>
        <v>0.9439943477777782</v>
      </c>
      <c r="K8" s="96">
        <f t="shared" si="3"/>
        <v>18289757</v>
      </c>
      <c r="L8" s="96">
        <f t="shared" si="4"/>
        <v>20733298</v>
      </c>
      <c r="M8" s="97">
        <f t="shared" si="5"/>
        <v>0.882144123911208</v>
      </c>
    </row>
    <row r="9" spans="1:13" ht="15.75">
      <c r="A9" s="15" t="s">
        <v>87</v>
      </c>
      <c r="B9" s="96">
        <v>4282558</v>
      </c>
      <c r="C9" s="96">
        <v>5352496</v>
      </c>
      <c r="D9" s="97">
        <f t="shared" si="0"/>
        <v>0.8001048482801295</v>
      </c>
      <c r="E9" s="96">
        <v>1061</v>
      </c>
      <c r="F9" s="96">
        <v>2838</v>
      </c>
      <c r="G9" s="97">
        <f t="shared" si="1"/>
        <v>0.3738548273431994</v>
      </c>
      <c r="H9" s="96">
        <v>11105663</v>
      </c>
      <c r="I9" s="96">
        <v>10544474</v>
      </c>
      <c r="J9" s="97">
        <f t="shared" si="2"/>
        <v>1.0532211469249202</v>
      </c>
      <c r="K9" s="96">
        <f t="shared" si="3"/>
        <v>15389282</v>
      </c>
      <c r="L9" s="96">
        <f t="shared" si="4"/>
        <v>15899808</v>
      </c>
      <c r="M9" s="97">
        <f t="shared" si="5"/>
        <v>0.9678910588102699</v>
      </c>
    </row>
    <row r="10" spans="1:13" ht="15.75">
      <c r="A10" s="15" t="s">
        <v>88</v>
      </c>
      <c r="B10" s="96">
        <v>19391571</v>
      </c>
      <c r="C10" s="96">
        <v>21675020</v>
      </c>
      <c r="D10" s="97">
        <f t="shared" si="0"/>
        <v>0.894650662375398</v>
      </c>
      <c r="E10" s="96">
        <v>0</v>
      </c>
      <c r="F10" s="96">
        <v>0</v>
      </c>
      <c r="G10" s="98" t="s">
        <v>89</v>
      </c>
      <c r="H10" s="96">
        <v>617316</v>
      </c>
      <c r="I10" s="96">
        <v>450313</v>
      </c>
      <c r="J10" s="97">
        <f t="shared" si="2"/>
        <v>1.3708598241667462</v>
      </c>
      <c r="K10" s="96">
        <f t="shared" si="3"/>
        <v>20008887</v>
      </c>
      <c r="L10" s="96">
        <f t="shared" si="4"/>
        <v>22125333</v>
      </c>
      <c r="M10" s="97">
        <f t="shared" si="5"/>
        <v>0.904342863449784</v>
      </c>
    </row>
    <row r="11" spans="1:13" ht="15.75">
      <c r="A11" s="15" t="s">
        <v>90</v>
      </c>
      <c r="B11" s="96">
        <v>14565788</v>
      </c>
      <c r="C11" s="96">
        <v>16508478</v>
      </c>
      <c r="D11" s="97">
        <f t="shared" si="0"/>
        <v>0.8823216773829786</v>
      </c>
      <c r="E11" s="96">
        <v>80568</v>
      </c>
      <c r="F11" s="96">
        <v>68673</v>
      </c>
      <c r="G11" s="97">
        <f>SUM(E11/F11)</f>
        <v>1.173212179459176</v>
      </c>
      <c r="H11" s="96">
        <v>5198755</v>
      </c>
      <c r="I11" s="96">
        <v>5024060</v>
      </c>
      <c r="J11" s="97">
        <f t="shared" si="2"/>
        <v>1.0347716786821815</v>
      </c>
      <c r="K11" s="96">
        <f t="shared" si="3"/>
        <v>19845111</v>
      </c>
      <c r="L11" s="96">
        <f t="shared" si="4"/>
        <v>21601211</v>
      </c>
      <c r="M11" s="97">
        <f t="shared" si="5"/>
        <v>0.9187036319398945</v>
      </c>
    </row>
    <row r="12" spans="1:13" ht="15.75">
      <c r="A12" s="15" t="s">
        <v>92</v>
      </c>
      <c r="B12" s="96">
        <v>9093443</v>
      </c>
      <c r="C12" s="96">
        <v>13019889</v>
      </c>
      <c r="D12" s="97">
        <f t="shared" si="0"/>
        <v>0.6984270756839785</v>
      </c>
      <c r="E12" s="96">
        <v>0</v>
      </c>
      <c r="F12" s="96">
        <v>0</v>
      </c>
      <c r="G12" s="98" t="s">
        <v>89</v>
      </c>
      <c r="H12" s="96">
        <v>0</v>
      </c>
      <c r="I12" s="96">
        <v>0</v>
      </c>
      <c r="J12" s="98" t="s">
        <v>89</v>
      </c>
      <c r="K12" s="96">
        <f t="shared" si="3"/>
        <v>9093443</v>
      </c>
      <c r="L12" s="96">
        <f t="shared" si="4"/>
        <v>13019889</v>
      </c>
      <c r="M12" s="97">
        <f t="shared" si="5"/>
        <v>0.6984270756839785</v>
      </c>
    </row>
    <row r="13" spans="1:13" ht="15.75">
      <c r="A13" s="15" t="s">
        <v>91</v>
      </c>
      <c r="B13" s="96">
        <v>2393376</v>
      </c>
      <c r="C13" s="96">
        <v>3265139</v>
      </c>
      <c r="D13" s="97">
        <f t="shared" si="0"/>
        <v>0.733008916312598</v>
      </c>
      <c r="E13" s="96">
        <v>8348</v>
      </c>
      <c r="F13" s="96">
        <v>11087</v>
      </c>
      <c r="G13" s="97">
        <f>SUM(E13/F13)</f>
        <v>0.7529539099846667</v>
      </c>
      <c r="H13" s="96">
        <v>8488055</v>
      </c>
      <c r="I13" s="96">
        <v>9033216</v>
      </c>
      <c r="J13" s="97">
        <f aca="true" t="shared" si="6" ref="J13:J18">SUM(H13/I13)</f>
        <v>0.9396492899095958</v>
      </c>
      <c r="K13" s="96">
        <f t="shared" si="3"/>
        <v>10889779</v>
      </c>
      <c r="L13" s="96">
        <f t="shared" si="4"/>
        <v>12309442</v>
      </c>
      <c r="M13" s="97">
        <f t="shared" si="5"/>
        <v>0.8846687770249861</v>
      </c>
    </row>
    <row r="14" spans="1:13" ht="15.75">
      <c r="A14" s="15" t="s">
        <v>93</v>
      </c>
      <c r="B14" s="96">
        <v>124311</v>
      </c>
      <c r="C14" s="96">
        <v>1816906</v>
      </c>
      <c r="D14" s="97">
        <f t="shared" si="0"/>
        <v>0.06841905965415933</v>
      </c>
      <c r="E14" s="96">
        <v>0</v>
      </c>
      <c r="F14" s="96">
        <v>0</v>
      </c>
      <c r="G14" s="98" t="s">
        <v>89</v>
      </c>
      <c r="H14" s="96">
        <v>9667035</v>
      </c>
      <c r="I14" s="96">
        <v>10002855</v>
      </c>
      <c r="J14" s="97">
        <f t="shared" si="6"/>
        <v>0.9664275849245041</v>
      </c>
      <c r="K14" s="96">
        <f t="shared" si="3"/>
        <v>9791346</v>
      </c>
      <c r="L14" s="96">
        <f t="shared" si="4"/>
        <v>11819761</v>
      </c>
      <c r="M14" s="97">
        <f t="shared" si="5"/>
        <v>0.8283878159634531</v>
      </c>
    </row>
    <row r="15" spans="1:13" ht="15.75">
      <c r="A15" s="15" t="s">
        <v>94</v>
      </c>
      <c r="B15" s="96">
        <v>2276838</v>
      </c>
      <c r="C15" s="96">
        <v>3058973</v>
      </c>
      <c r="D15" s="97">
        <f t="shared" si="0"/>
        <v>0.7443145134004124</v>
      </c>
      <c r="E15" s="96">
        <v>29363</v>
      </c>
      <c r="F15" s="96">
        <v>33793</v>
      </c>
      <c r="G15" s="97">
        <f>SUM(E15/F15)</f>
        <v>0.8689077619625366</v>
      </c>
      <c r="H15" s="96">
        <v>9188128</v>
      </c>
      <c r="I15" s="96">
        <v>9805593</v>
      </c>
      <c r="J15" s="97">
        <f t="shared" si="6"/>
        <v>0.9370293056218018</v>
      </c>
      <c r="K15" s="96">
        <f t="shared" si="3"/>
        <v>11494329</v>
      </c>
      <c r="L15" s="96">
        <f t="shared" si="4"/>
        <v>12898359</v>
      </c>
      <c r="M15" s="97">
        <f t="shared" si="5"/>
        <v>0.8911466179534931</v>
      </c>
    </row>
    <row r="16" spans="1:13" ht="15.75">
      <c r="A16" s="15" t="s">
        <v>95</v>
      </c>
      <c r="B16" s="96">
        <v>2666796</v>
      </c>
      <c r="C16" s="96">
        <v>3776193</v>
      </c>
      <c r="D16" s="97">
        <f t="shared" si="0"/>
        <v>0.7062128445235718</v>
      </c>
      <c r="E16" s="96">
        <v>90404</v>
      </c>
      <c r="F16" s="96">
        <v>94016</v>
      </c>
      <c r="G16" s="97">
        <f>SUM(E16/F16)</f>
        <v>0.9615810074880872</v>
      </c>
      <c r="H16" s="96">
        <v>4467016</v>
      </c>
      <c r="I16" s="96">
        <v>4416128</v>
      </c>
      <c r="J16" s="97">
        <f t="shared" si="6"/>
        <v>1.011523216718356</v>
      </c>
      <c r="K16" s="96">
        <f t="shared" si="3"/>
        <v>7224216</v>
      </c>
      <c r="L16" s="96">
        <f t="shared" si="4"/>
        <v>8286337</v>
      </c>
      <c r="M16" s="97">
        <f t="shared" si="5"/>
        <v>0.8718226159520184</v>
      </c>
    </row>
    <row r="17" spans="1:13" ht="15.75">
      <c r="A17" s="15" t="s">
        <v>96</v>
      </c>
      <c r="B17" s="96">
        <v>859367</v>
      </c>
      <c r="C17" s="96">
        <v>967421</v>
      </c>
      <c r="D17" s="97">
        <f t="shared" si="0"/>
        <v>0.8883071589308068</v>
      </c>
      <c r="E17" s="96">
        <v>2187</v>
      </c>
      <c r="F17" s="96">
        <v>5582</v>
      </c>
      <c r="G17" s="97">
        <f>SUM(E17/F17)</f>
        <v>0.3917950555356503</v>
      </c>
      <c r="H17" s="96">
        <v>6180132</v>
      </c>
      <c r="I17" s="96">
        <v>5866679</v>
      </c>
      <c r="J17" s="97">
        <f t="shared" si="6"/>
        <v>1.053429376313243</v>
      </c>
      <c r="K17" s="96">
        <f t="shared" si="3"/>
        <v>7041686</v>
      </c>
      <c r="L17" s="96">
        <f t="shared" si="4"/>
        <v>6839682</v>
      </c>
      <c r="M17" s="97">
        <f t="shared" si="5"/>
        <v>1.0295341216155955</v>
      </c>
    </row>
    <row r="18" spans="1:13" ht="15.75">
      <c r="A18" s="15" t="s">
        <v>100</v>
      </c>
      <c r="B18" s="96">
        <v>1113098</v>
      </c>
      <c r="C18" s="96">
        <v>1667764</v>
      </c>
      <c r="D18" s="97">
        <f t="shared" si="0"/>
        <v>0.667419371086077</v>
      </c>
      <c r="E18" s="96">
        <v>0</v>
      </c>
      <c r="F18" s="96">
        <v>0</v>
      </c>
      <c r="G18" s="98" t="s">
        <v>89</v>
      </c>
      <c r="H18" s="96">
        <v>5728993</v>
      </c>
      <c r="I18" s="96">
        <v>5494174</v>
      </c>
      <c r="J18" s="97">
        <f t="shared" si="6"/>
        <v>1.0427396365677535</v>
      </c>
      <c r="K18" s="96">
        <f t="shared" si="3"/>
        <v>6842091</v>
      </c>
      <c r="L18" s="96">
        <f t="shared" si="4"/>
        <v>7161938</v>
      </c>
      <c r="M18" s="97">
        <f t="shared" si="5"/>
        <v>0.9553407192299068</v>
      </c>
    </row>
    <row r="19" spans="1:13" ht="15.75">
      <c r="A19" s="15" t="s">
        <v>97</v>
      </c>
      <c r="B19" s="96">
        <v>4820164</v>
      </c>
      <c r="C19" s="96">
        <v>6984035</v>
      </c>
      <c r="D19" s="97">
        <f t="shared" si="0"/>
        <v>0.6901689352931364</v>
      </c>
      <c r="E19" s="96">
        <v>0</v>
      </c>
      <c r="F19" s="96">
        <v>0</v>
      </c>
      <c r="G19" s="98" t="s">
        <v>89</v>
      </c>
      <c r="H19" s="96">
        <v>0</v>
      </c>
      <c r="I19" s="96">
        <v>0</v>
      </c>
      <c r="J19" s="98" t="s">
        <v>89</v>
      </c>
      <c r="K19" s="96">
        <f t="shared" si="3"/>
        <v>4820164</v>
      </c>
      <c r="L19" s="96">
        <f t="shared" si="4"/>
        <v>6984035</v>
      </c>
      <c r="M19" s="97">
        <f t="shared" si="5"/>
        <v>0.6901689352931364</v>
      </c>
    </row>
    <row r="20" spans="1:13" ht="15.75">
      <c r="A20" s="15" t="s">
        <v>99</v>
      </c>
      <c r="B20" s="96">
        <v>5662847</v>
      </c>
      <c r="C20" s="96">
        <v>6104336</v>
      </c>
      <c r="D20" s="97">
        <f t="shared" si="0"/>
        <v>0.927676163304248</v>
      </c>
      <c r="E20" s="96">
        <v>0</v>
      </c>
      <c r="F20" s="96">
        <v>0</v>
      </c>
      <c r="G20" s="98" t="s">
        <v>89</v>
      </c>
      <c r="H20" s="96">
        <v>0</v>
      </c>
      <c r="I20" s="96">
        <v>0</v>
      </c>
      <c r="J20" s="98" t="s">
        <v>89</v>
      </c>
      <c r="K20" s="96">
        <f t="shared" si="3"/>
        <v>5662847</v>
      </c>
      <c r="L20" s="96">
        <f t="shared" si="4"/>
        <v>6104336</v>
      </c>
      <c r="M20" s="97">
        <f t="shared" si="5"/>
        <v>0.927676163304248</v>
      </c>
    </row>
    <row r="21" spans="1:13" ht="15.75">
      <c r="A21" s="15" t="s">
        <v>98</v>
      </c>
      <c r="B21" s="96">
        <v>404991</v>
      </c>
      <c r="C21" s="96">
        <v>556862</v>
      </c>
      <c r="D21" s="97">
        <f t="shared" si="0"/>
        <v>0.727273543535023</v>
      </c>
      <c r="E21" s="96">
        <v>0</v>
      </c>
      <c r="F21" s="96">
        <v>0</v>
      </c>
      <c r="G21" s="98" t="s">
        <v>89</v>
      </c>
      <c r="H21" s="96">
        <v>5650650</v>
      </c>
      <c r="I21" s="96">
        <v>5049587</v>
      </c>
      <c r="J21" s="97">
        <f aca="true" t="shared" si="7" ref="J21:J29">SUM(H21/I21)</f>
        <v>1.1190321109429346</v>
      </c>
      <c r="K21" s="96">
        <f t="shared" si="3"/>
        <v>6055641</v>
      </c>
      <c r="L21" s="96">
        <f t="shared" si="4"/>
        <v>5606449</v>
      </c>
      <c r="M21" s="97">
        <f t="shared" si="5"/>
        <v>1.0801205896994692</v>
      </c>
    </row>
    <row r="22" spans="1:13" ht="15.75">
      <c r="A22" s="15" t="s">
        <v>101</v>
      </c>
      <c r="B22" s="96">
        <v>56426</v>
      </c>
      <c r="C22" s="96">
        <v>125022</v>
      </c>
      <c r="D22" s="97">
        <f t="shared" si="0"/>
        <v>0.4513285661723537</v>
      </c>
      <c r="E22" s="96">
        <v>24466</v>
      </c>
      <c r="F22" s="96">
        <v>37824</v>
      </c>
      <c r="G22" s="97">
        <f>SUM(E22/F22)</f>
        <v>0.646837986463621</v>
      </c>
      <c r="H22" s="96">
        <v>6559678</v>
      </c>
      <c r="I22" s="96">
        <v>5522936</v>
      </c>
      <c r="J22" s="97">
        <f t="shared" si="7"/>
        <v>1.1877157367023627</v>
      </c>
      <c r="K22" s="96">
        <f t="shared" si="3"/>
        <v>6640570</v>
      </c>
      <c r="L22" s="96">
        <f t="shared" si="4"/>
        <v>5685782</v>
      </c>
      <c r="M22" s="97">
        <f t="shared" si="5"/>
        <v>1.1679255377712336</v>
      </c>
    </row>
    <row r="23" spans="1:13" ht="15.75">
      <c r="A23" s="15" t="s">
        <v>104</v>
      </c>
      <c r="B23" s="96">
        <v>2103567</v>
      </c>
      <c r="C23" s="96">
        <v>2540590</v>
      </c>
      <c r="D23" s="97">
        <f t="shared" si="0"/>
        <v>0.8279836573394369</v>
      </c>
      <c r="E23" s="96">
        <v>17926</v>
      </c>
      <c r="F23" s="96">
        <v>5410</v>
      </c>
      <c r="G23" s="97">
        <f>SUM(E23/F23)</f>
        <v>3.3134935304990756</v>
      </c>
      <c r="H23" s="96">
        <v>3352008</v>
      </c>
      <c r="I23" s="96">
        <v>2793010</v>
      </c>
      <c r="J23" s="97">
        <f t="shared" si="7"/>
        <v>1.2001417825213658</v>
      </c>
      <c r="K23" s="96">
        <f t="shared" si="3"/>
        <v>5473501</v>
      </c>
      <c r="L23" s="96">
        <f t="shared" si="4"/>
        <v>5339010</v>
      </c>
      <c r="M23" s="97">
        <f t="shared" si="5"/>
        <v>1.025190250626989</v>
      </c>
    </row>
    <row r="24" spans="1:13" ht="15.75">
      <c r="A24" s="15" t="s">
        <v>103</v>
      </c>
      <c r="B24" s="96">
        <v>955302</v>
      </c>
      <c r="C24" s="96">
        <v>1110817</v>
      </c>
      <c r="D24" s="97">
        <f t="shared" si="0"/>
        <v>0.8599994418522583</v>
      </c>
      <c r="E24" s="96">
        <v>210</v>
      </c>
      <c r="F24" s="96">
        <v>0</v>
      </c>
      <c r="G24" s="98" t="s">
        <v>89</v>
      </c>
      <c r="H24" s="96">
        <v>3273140</v>
      </c>
      <c r="I24" s="96">
        <v>3634420</v>
      </c>
      <c r="J24" s="97">
        <f t="shared" si="7"/>
        <v>0.900594867956923</v>
      </c>
      <c r="K24" s="96">
        <f t="shared" si="3"/>
        <v>4228652</v>
      </c>
      <c r="L24" s="96">
        <f t="shared" si="4"/>
        <v>4745237</v>
      </c>
      <c r="M24" s="97">
        <f t="shared" si="5"/>
        <v>0.891136101315909</v>
      </c>
    </row>
    <row r="25" spans="1:13" ht="15.75">
      <c r="A25" s="15" t="s">
        <v>102</v>
      </c>
      <c r="B25" s="96">
        <v>1107928</v>
      </c>
      <c r="C25" s="96">
        <v>1503203</v>
      </c>
      <c r="D25" s="97">
        <f t="shared" si="0"/>
        <v>0.737044830272425</v>
      </c>
      <c r="E25" s="96">
        <v>14989</v>
      </c>
      <c r="F25" s="96">
        <v>5798</v>
      </c>
      <c r="G25" s="97">
        <f>SUM(E25/F25)</f>
        <v>2.585201793721973</v>
      </c>
      <c r="H25" s="96">
        <v>3446326</v>
      </c>
      <c r="I25" s="96">
        <v>3342134</v>
      </c>
      <c r="J25" s="97">
        <f t="shared" si="7"/>
        <v>1.0311752909967105</v>
      </c>
      <c r="K25" s="96">
        <f t="shared" si="3"/>
        <v>4569243</v>
      </c>
      <c r="L25" s="96">
        <f t="shared" si="4"/>
        <v>4851135</v>
      </c>
      <c r="M25" s="97">
        <f t="shared" si="5"/>
        <v>0.9418915367228494</v>
      </c>
    </row>
    <row r="26" spans="1:13" ht="15.75">
      <c r="A26" s="15" t="s">
        <v>105</v>
      </c>
      <c r="B26" s="96">
        <v>3649547</v>
      </c>
      <c r="C26" s="96">
        <v>5052248</v>
      </c>
      <c r="D26" s="97">
        <f t="shared" si="0"/>
        <v>0.7223610163238225</v>
      </c>
      <c r="E26" s="96">
        <v>0</v>
      </c>
      <c r="F26" s="96">
        <v>0</v>
      </c>
      <c r="G26" s="98" t="s">
        <v>89</v>
      </c>
      <c r="H26" s="96">
        <v>321642</v>
      </c>
      <c r="I26" s="96">
        <v>341784</v>
      </c>
      <c r="J26" s="97">
        <f t="shared" si="7"/>
        <v>0.9410680429745102</v>
      </c>
      <c r="K26" s="96">
        <f t="shared" si="3"/>
        <v>3971189</v>
      </c>
      <c r="L26" s="96">
        <f t="shared" si="4"/>
        <v>5394032</v>
      </c>
      <c r="M26" s="97">
        <f t="shared" si="5"/>
        <v>0.7362190287339786</v>
      </c>
    </row>
    <row r="27" spans="1:13" ht="15.75">
      <c r="A27" s="5" t="s">
        <v>107</v>
      </c>
      <c r="B27" s="99">
        <v>1357878</v>
      </c>
      <c r="C27" s="99">
        <v>2422859</v>
      </c>
      <c r="D27" s="100">
        <f t="shared" si="0"/>
        <v>0.5604444996592868</v>
      </c>
      <c r="E27" s="99">
        <v>5270</v>
      </c>
      <c r="F27" s="99">
        <v>6080</v>
      </c>
      <c r="G27" s="97">
        <f>SUM(E27/F27)</f>
        <v>0.8667763157894737</v>
      </c>
      <c r="H27" s="99">
        <v>2930070</v>
      </c>
      <c r="I27" s="99">
        <v>3086513</v>
      </c>
      <c r="J27" s="100">
        <f t="shared" si="7"/>
        <v>0.9493139993254524</v>
      </c>
      <c r="K27" s="99">
        <f t="shared" si="3"/>
        <v>4293218</v>
      </c>
      <c r="L27" s="99">
        <f t="shared" si="4"/>
        <v>5515452</v>
      </c>
      <c r="M27" s="100">
        <f t="shared" si="5"/>
        <v>0.7783982165015668</v>
      </c>
    </row>
    <row r="28" spans="1:13" ht="16.5" thickBot="1">
      <c r="A28" s="15" t="s">
        <v>106</v>
      </c>
      <c r="B28" s="96">
        <v>399640</v>
      </c>
      <c r="C28" s="96">
        <v>590042</v>
      </c>
      <c r="D28" s="97">
        <f t="shared" si="0"/>
        <v>0.6773077170777674</v>
      </c>
      <c r="E28" s="96">
        <v>0</v>
      </c>
      <c r="F28" s="96">
        <v>0</v>
      </c>
      <c r="G28" s="98" t="s">
        <v>89</v>
      </c>
      <c r="H28" s="96">
        <v>3643951</v>
      </c>
      <c r="I28" s="96">
        <v>3833281</v>
      </c>
      <c r="J28" s="97">
        <f t="shared" si="7"/>
        <v>0.9506088909213805</v>
      </c>
      <c r="K28" s="96">
        <f t="shared" si="3"/>
        <v>4043591</v>
      </c>
      <c r="L28" s="96">
        <f t="shared" si="4"/>
        <v>4423323</v>
      </c>
      <c r="M28" s="97">
        <f t="shared" si="5"/>
        <v>0.9141523239428818</v>
      </c>
    </row>
    <row r="29" spans="1:13" ht="16.5" thickBot="1">
      <c r="A29" s="21" t="s">
        <v>108</v>
      </c>
      <c r="B29" s="101">
        <f>SUM(B4:B28)</f>
        <v>167488056</v>
      </c>
      <c r="C29" s="101">
        <f>SUM(C4:C28)</f>
        <v>224732246</v>
      </c>
      <c r="D29" s="102">
        <f t="shared" si="0"/>
        <v>0.7452782543720939</v>
      </c>
      <c r="E29" s="101">
        <f>SUM(E4:E28)</f>
        <v>2817854</v>
      </c>
      <c r="F29" s="101">
        <f>SUM(F4:F28)</f>
        <v>2141096</v>
      </c>
      <c r="G29" s="102">
        <f>SUM(E29/F29)</f>
        <v>1.3160801757604517</v>
      </c>
      <c r="H29" s="101">
        <f>SUM(H4:H28)</f>
        <v>256525826</v>
      </c>
      <c r="I29" s="101">
        <f>SUM(I4:I28)</f>
        <v>255295434</v>
      </c>
      <c r="J29" s="102">
        <f t="shared" si="7"/>
        <v>1.004819482983781</v>
      </c>
      <c r="K29" s="101">
        <f>SUM(K4:K28)</f>
        <v>426831736</v>
      </c>
      <c r="L29" s="101">
        <f>SUM(L4:L28)</f>
        <v>482168776</v>
      </c>
      <c r="M29" s="103">
        <f t="shared" si="5"/>
        <v>0.8852330495992133</v>
      </c>
    </row>
    <row r="30" spans="1:13" ht="15.75">
      <c r="A30" s="15" t="s">
        <v>110</v>
      </c>
      <c r="B30" s="96">
        <v>3184134</v>
      </c>
      <c r="C30" s="96">
        <v>4595289</v>
      </c>
      <c r="D30" s="97">
        <f t="shared" si="0"/>
        <v>0.6929126764388486</v>
      </c>
      <c r="E30" s="96">
        <v>0</v>
      </c>
      <c r="F30" s="96">
        <v>0</v>
      </c>
      <c r="G30" s="98" t="s">
        <v>89</v>
      </c>
      <c r="H30" s="96">
        <v>0</v>
      </c>
      <c r="I30" s="96">
        <v>0</v>
      </c>
      <c r="J30" s="98" t="s">
        <v>89</v>
      </c>
      <c r="K30" s="96">
        <f aca="true" t="shared" si="8" ref="K30:K54">SUM(B30+E30+H30)</f>
        <v>3184134</v>
      </c>
      <c r="L30" s="96">
        <f aca="true" t="shared" si="9" ref="L30:L54">SUM(C30+F30+I30)</f>
        <v>4595289</v>
      </c>
      <c r="M30" s="97">
        <f t="shared" si="5"/>
        <v>0.6929126764388486</v>
      </c>
    </row>
    <row r="31" spans="1:13" ht="15.75">
      <c r="A31" s="12" t="s">
        <v>109</v>
      </c>
      <c r="B31" s="104">
        <v>815694</v>
      </c>
      <c r="C31" s="104">
        <v>916422</v>
      </c>
      <c r="D31" s="105">
        <f t="shared" si="0"/>
        <v>0.8900855719308354</v>
      </c>
      <c r="E31" s="104">
        <v>0</v>
      </c>
      <c r="F31" s="104">
        <v>0</v>
      </c>
      <c r="G31" s="106" t="s">
        <v>89</v>
      </c>
      <c r="H31" s="104">
        <v>2976589</v>
      </c>
      <c r="I31" s="104">
        <v>3232227</v>
      </c>
      <c r="J31" s="105">
        <f>SUM(H31/I31)</f>
        <v>0.920909639081661</v>
      </c>
      <c r="K31" s="104">
        <f t="shared" si="8"/>
        <v>3792283</v>
      </c>
      <c r="L31" s="104">
        <f t="shared" si="9"/>
        <v>4148649</v>
      </c>
      <c r="M31" s="105">
        <f t="shared" si="5"/>
        <v>0.9141007108579202</v>
      </c>
    </row>
    <row r="32" spans="1:13" ht="15.75">
      <c r="A32" s="15" t="s">
        <v>116</v>
      </c>
      <c r="B32" s="96">
        <v>151386</v>
      </c>
      <c r="C32" s="96">
        <v>196159</v>
      </c>
      <c r="D32" s="97">
        <f t="shared" si="0"/>
        <v>0.7717514873138628</v>
      </c>
      <c r="E32" s="96">
        <v>43167</v>
      </c>
      <c r="F32" s="96">
        <v>0</v>
      </c>
      <c r="G32" s="98" t="s">
        <v>89</v>
      </c>
      <c r="H32" s="96">
        <v>3867667</v>
      </c>
      <c r="I32" s="96">
        <v>3305915</v>
      </c>
      <c r="J32" s="97">
        <f>SUM(H32/I32)</f>
        <v>1.1699233041381887</v>
      </c>
      <c r="K32" s="96">
        <f t="shared" si="8"/>
        <v>4062220</v>
      </c>
      <c r="L32" s="96">
        <f t="shared" si="9"/>
        <v>3502074</v>
      </c>
      <c r="M32" s="97">
        <f t="shared" si="5"/>
        <v>1.1599469343023592</v>
      </c>
    </row>
    <row r="33" spans="1:13" ht="15.75">
      <c r="A33" s="15" t="s">
        <v>111</v>
      </c>
      <c r="B33" s="96">
        <v>2296218</v>
      </c>
      <c r="C33" s="96">
        <v>3238074</v>
      </c>
      <c r="D33" s="97">
        <f t="shared" si="0"/>
        <v>0.7091307981225877</v>
      </c>
      <c r="E33" s="96">
        <v>0</v>
      </c>
      <c r="F33" s="96">
        <v>0</v>
      </c>
      <c r="G33" s="98" t="s">
        <v>89</v>
      </c>
      <c r="H33" s="96">
        <v>160026</v>
      </c>
      <c r="I33" s="96">
        <v>246481</v>
      </c>
      <c r="J33" s="97">
        <f>SUM(H33/I33)</f>
        <v>0.6492427408197792</v>
      </c>
      <c r="K33" s="96">
        <f t="shared" si="8"/>
        <v>2456244</v>
      </c>
      <c r="L33" s="96">
        <f t="shared" si="9"/>
        <v>3484555</v>
      </c>
      <c r="M33" s="97">
        <f t="shared" si="5"/>
        <v>0.704894599166895</v>
      </c>
    </row>
    <row r="34" spans="1:13" ht="15.75">
      <c r="A34" s="15" t="s">
        <v>113</v>
      </c>
      <c r="B34" s="96">
        <v>561428</v>
      </c>
      <c r="C34" s="96">
        <v>749873</v>
      </c>
      <c r="D34" s="97">
        <f t="shared" si="0"/>
        <v>0.7486974461008731</v>
      </c>
      <c r="E34" s="96">
        <v>32329</v>
      </c>
      <c r="F34" s="96">
        <v>24287</v>
      </c>
      <c r="G34" s="97">
        <f>SUM(E34/F34)</f>
        <v>1.3311236463951908</v>
      </c>
      <c r="H34" s="96">
        <v>2376456</v>
      </c>
      <c r="I34" s="96">
        <v>2492306</v>
      </c>
      <c r="J34" s="97">
        <f>SUM(H34/I34)</f>
        <v>0.9535169437460729</v>
      </c>
      <c r="K34" s="96">
        <f t="shared" si="8"/>
        <v>2970213</v>
      </c>
      <c r="L34" s="96">
        <f t="shared" si="9"/>
        <v>3266466</v>
      </c>
      <c r="M34" s="97">
        <f t="shared" si="5"/>
        <v>0.909304734841875</v>
      </c>
    </row>
    <row r="35" spans="1:13" ht="15.75">
      <c r="A35" s="15" t="s">
        <v>112</v>
      </c>
      <c r="B35" s="96">
        <v>107387</v>
      </c>
      <c r="C35" s="96">
        <v>200768</v>
      </c>
      <c r="D35" s="97">
        <f t="shared" si="0"/>
        <v>0.5348810567421103</v>
      </c>
      <c r="E35" s="96">
        <v>2474</v>
      </c>
      <c r="F35" s="96">
        <v>0</v>
      </c>
      <c r="G35" s="98" t="s">
        <v>89</v>
      </c>
      <c r="H35" s="96">
        <v>3177287</v>
      </c>
      <c r="I35" s="96">
        <v>3425769</v>
      </c>
      <c r="J35" s="97">
        <f>SUM(H35/I35)</f>
        <v>0.9274667965061275</v>
      </c>
      <c r="K35" s="96">
        <f t="shared" si="8"/>
        <v>3287148</v>
      </c>
      <c r="L35" s="96">
        <f t="shared" si="9"/>
        <v>3626537</v>
      </c>
      <c r="M35" s="97">
        <f t="shared" si="5"/>
        <v>0.9064151282614792</v>
      </c>
    </row>
    <row r="36" spans="1:13" ht="15.75">
      <c r="A36" s="15" t="s">
        <v>114</v>
      </c>
      <c r="B36" s="96">
        <v>2288439</v>
      </c>
      <c r="C36" s="96">
        <v>3051252</v>
      </c>
      <c r="D36" s="97">
        <f aca="true" t="shared" si="10" ref="D36:D57">SUM(B36/C36)</f>
        <v>0.75</v>
      </c>
      <c r="E36" s="96">
        <v>0</v>
      </c>
      <c r="F36" s="96">
        <v>0</v>
      </c>
      <c r="G36" s="98" t="s">
        <v>89</v>
      </c>
      <c r="H36" s="96">
        <v>0</v>
      </c>
      <c r="I36" s="96">
        <v>0</v>
      </c>
      <c r="J36" s="98" t="s">
        <v>89</v>
      </c>
      <c r="K36" s="96">
        <f t="shared" si="8"/>
        <v>2288439</v>
      </c>
      <c r="L36" s="96">
        <f t="shared" si="9"/>
        <v>3051252</v>
      </c>
      <c r="M36" s="97">
        <f aca="true" t="shared" si="11" ref="M36:M57">SUM(K36/L36)</f>
        <v>0.75</v>
      </c>
    </row>
    <row r="37" spans="1:13" ht="15.75">
      <c r="A37" s="15" t="s">
        <v>115</v>
      </c>
      <c r="B37" s="96">
        <v>295492</v>
      </c>
      <c r="C37" s="96">
        <v>517537</v>
      </c>
      <c r="D37" s="97">
        <f t="shared" si="10"/>
        <v>0.5709582116834159</v>
      </c>
      <c r="E37" s="96">
        <v>0</v>
      </c>
      <c r="F37" s="96">
        <v>0</v>
      </c>
      <c r="G37" s="98" t="s">
        <v>89</v>
      </c>
      <c r="H37" s="96">
        <v>2386641</v>
      </c>
      <c r="I37" s="96">
        <v>2432375</v>
      </c>
      <c r="J37" s="97">
        <f aca="true" t="shared" si="12" ref="J37:J45">SUM(H37/I37)</f>
        <v>0.981197800503623</v>
      </c>
      <c r="K37" s="96">
        <f t="shared" si="8"/>
        <v>2682133</v>
      </c>
      <c r="L37" s="96">
        <f t="shared" si="9"/>
        <v>2949912</v>
      </c>
      <c r="M37" s="97">
        <f t="shared" si="11"/>
        <v>0.9092247497552469</v>
      </c>
    </row>
    <row r="38" spans="1:13" ht="15.75">
      <c r="A38" s="15" t="s">
        <v>117</v>
      </c>
      <c r="B38" s="96">
        <v>1938372</v>
      </c>
      <c r="C38" s="96">
        <v>2989093</v>
      </c>
      <c r="D38" s="97">
        <f t="shared" si="10"/>
        <v>0.6484816631667198</v>
      </c>
      <c r="E38" s="96">
        <v>16665</v>
      </c>
      <c r="F38" s="96">
        <v>7147</v>
      </c>
      <c r="G38" s="97">
        <f>SUM(E38/F38)</f>
        <v>2.331747586399888</v>
      </c>
      <c r="H38" s="96">
        <v>209393</v>
      </c>
      <c r="I38" s="96">
        <v>184687</v>
      </c>
      <c r="J38" s="97">
        <f t="shared" si="12"/>
        <v>1.1337722741719773</v>
      </c>
      <c r="K38" s="96">
        <f t="shared" si="8"/>
        <v>2164430</v>
      </c>
      <c r="L38" s="96">
        <f t="shared" si="9"/>
        <v>3180927</v>
      </c>
      <c r="M38" s="97">
        <f t="shared" si="11"/>
        <v>0.6804400100976854</v>
      </c>
    </row>
    <row r="39" spans="1:13" ht="15.75">
      <c r="A39" s="15" t="s">
        <v>118</v>
      </c>
      <c r="B39" s="96">
        <v>1957713</v>
      </c>
      <c r="C39" s="96">
        <v>2627350</v>
      </c>
      <c r="D39" s="97">
        <f t="shared" si="10"/>
        <v>0.7451283612765714</v>
      </c>
      <c r="E39" s="96">
        <v>0</v>
      </c>
      <c r="F39" s="96">
        <v>0</v>
      </c>
      <c r="G39" s="98" t="s">
        <v>89</v>
      </c>
      <c r="H39" s="96">
        <v>245458</v>
      </c>
      <c r="I39" s="96">
        <v>394335</v>
      </c>
      <c r="J39" s="97">
        <f t="shared" si="12"/>
        <v>0.6224605982223237</v>
      </c>
      <c r="K39" s="96">
        <f t="shared" si="8"/>
        <v>2203171</v>
      </c>
      <c r="L39" s="96">
        <f t="shared" si="9"/>
        <v>3021685</v>
      </c>
      <c r="M39" s="97">
        <f t="shared" si="11"/>
        <v>0.7291200108548707</v>
      </c>
    </row>
    <row r="40" spans="1:13" ht="15.75">
      <c r="A40" s="15" t="s">
        <v>121</v>
      </c>
      <c r="B40" s="96">
        <v>642435</v>
      </c>
      <c r="C40" s="96">
        <v>868261</v>
      </c>
      <c r="D40" s="97">
        <f t="shared" si="10"/>
        <v>0.7399100040195287</v>
      </c>
      <c r="E40" s="96">
        <v>0</v>
      </c>
      <c r="F40" s="96">
        <v>0</v>
      </c>
      <c r="G40" s="98" t="s">
        <v>89</v>
      </c>
      <c r="H40" s="96">
        <v>1486395</v>
      </c>
      <c r="I40" s="96">
        <v>1424580</v>
      </c>
      <c r="J40" s="97">
        <f t="shared" si="12"/>
        <v>1.043391736511814</v>
      </c>
      <c r="K40" s="96">
        <f t="shared" si="8"/>
        <v>2128830</v>
      </c>
      <c r="L40" s="96">
        <f t="shared" si="9"/>
        <v>2292841</v>
      </c>
      <c r="M40" s="97">
        <f t="shared" si="11"/>
        <v>0.9284682191220411</v>
      </c>
    </row>
    <row r="41" spans="1:13" ht="15.75">
      <c r="A41" s="15" t="s">
        <v>120</v>
      </c>
      <c r="B41" s="96">
        <v>2527609</v>
      </c>
      <c r="C41" s="96">
        <v>3343554</v>
      </c>
      <c r="D41" s="97">
        <f t="shared" si="10"/>
        <v>0.7559647608502809</v>
      </c>
      <c r="E41" s="96">
        <v>0</v>
      </c>
      <c r="F41" s="96">
        <v>0</v>
      </c>
      <c r="G41" s="98" t="s">
        <v>89</v>
      </c>
      <c r="H41" s="96">
        <v>92953</v>
      </c>
      <c r="I41" s="96">
        <v>102756</v>
      </c>
      <c r="J41" s="97">
        <f t="shared" si="12"/>
        <v>0.904599244812955</v>
      </c>
      <c r="K41" s="96">
        <f t="shared" si="8"/>
        <v>2620562</v>
      </c>
      <c r="L41" s="96">
        <f t="shared" si="9"/>
        <v>3446310</v>
      </c>
      <c r="M41" s="97">
        <f t="shared" si="11"/>
        <v>0.7603964820344078</v>
      </c>
    </row>
    <row r="42" spans="1:13" ht="15.75">
      <c r="A42" s="15" t="s">
        <v>119</v>
      </c>
      <c r="B42" s="96">
        <v>374673</v>
      </c>
      <c r="C42" s="96">
        <v>758386</v>
      </c>
      <c r="D42" s="97">
        <f t="shared" si="10"/>
        <v>0.4940399743666154</v>
      </c>
      <c r="E42" s="96">
        <v>465</v>
      </c>
      <c r="F42" s="96">
        <v>2087</v>
      </c>
      <c r="G42" s="97">
        <f>SUM(E42/F42)</f>
        <v>0.22280785816962145</v>
      </c>
      <c r="H42" s="96">
        <v>1580132</v>
      </c>
      <c r="I42" s="96">
        <v>1646453</v>
      </c>
      <c r="J42" s="97">
        <f t="shared" si="12"/>
        <v>0.9597188623058174</v>
      </c>
      <c r="K42" s="96">
        <f t="shared" si="8"/>
        <v>1955270</v>
      </c>
      <c r="L42" s="96">
        <f t="shared" si="9"/>
        <v>2406926</v>
      </c>
      <c r="M42" s="97">
        <f t="shared" si="11"/>
        <v>0.8123515222320918</v>
      </c>
    </row>
    <row r="43" spans="1:13" ht="15.75">
      <c r="A43" s="15" t="s">
        <v>124</v>
      </c>
      <c r="B43" s="96">
        <v>255184</v>
      </c>
      <c r="C43" s="96">
        <v>456644</v>
      </c>
      <c r="D43" s="97">
        <f t="shared" si="10"/>
        <v>0.5588248175821866</v>
      </c>
      <c r="E43" s="96">
        <v>0</v>
      </c>
      <c r="F43" s="96">
        <v>0</v>
      </c>
      <c r="G43" s="98" t="s">
        <v>89</v>
      </c>
      <c r="H43" s="96">
        <v>1466027</v>
      </c>
      <c r="I43" s="96">
        <v>1466573</v>
      </c>
      <c r="J43" s="97">
        <f t="shared" si="12"/>
        <v>0.9996277034965187</v>
      </c>
      <c r="K43" s="96">
        <f t="shared" si="8"/>
        <v>1721211</v>
      </c>
      <c r="L43" s="96">
        <f t="shared" si="9"/>
        <v>1923217</v>
      </c>
      <c r="M43" s="97">
        <f t="shared" si="11"/>
        <v>0.8949645307835777</v>
      </c>
    </row>
    <row r="44" spans="1:13" ht="15.75">
      <c r="A44" s="15" t="s">
        <v>123</v>
      </c>
      <c r="B44" s="96">
        <v>1078360</v>
      </c>
      <c r="C44" s="96">
        <v>2128727</v>
      </c>
      <c r="D44" s="97">
        <f t="shared" si="10"/>
        <v>0.5065750563599748</v>
      </c>
      <c r="E44" s="96">
        <v>39801</v>
      </c>
      <c r="F44" s="96">
        <v>56269</v>
      </c>
      <c r="G44" s="97">
        <f>SUM(E44/F44)</f>
        <v>0.7073344114876753</v>
      </c>
      <c r="H44" s="96">
        <v>106078</v>
      </c>
      <c r="I44" s="96">
        <v>119441</v>
      </c>
      <c r="J44" s="97">
        <f t="shared" si="12"/>
        <v>0.8881204946375197</v>
      </c>
      <c r="K44" s="96">
        <f t="shared" si="8"/>
        <v>1224239</v>
      </c>
      <c r="L44" s="96">
        <f t="shared" si="9"/>
        <v>2304437</v>
      </c>
      <c r="M44" s="97">
        <f t="shared" si="11"/>
        <v>0.531252969814319</v>
      </c>
    </row>
    <row r="45" spans="1:13" ht="15.75">
      <c r="A45" s="15" t="s">
        <v>122</v>
      </c>
      <c r="B45" s="96">
        <v>1948663</v>
      </c>
      <c r="C45" s="96">
        <v>2120462</v>
      </c>
      <c r="D45" s="97">
        <f t="shared" si="10"/>
        <v>0.9189803920089112</v>
      </c>
      <c r="E45" s="96">
        <v>3714</v>
      </c>
      <c r="F45" s="96">
        <v>5685</v>
      </c>
      <c r="G45" s="97">
        <f>SUM(E45/F45)</f>
        <v>0.6532981530343008</v>
      </c>
      <c r="H45" s="96">
        <v>73767</v>
      </c>
      <c r="I45" s="96">
        <v>121825</v>
      </c>
      <c r="J45" s="97">
        <f t="shared" si="12"/>
        <v>0.605516109172994</v>
      </c>
      <c r="K45" s="96">
        <f t="shared" si="8"/>
        <v>2026144</v>
      </c>
      <c r="L45" s="96">
        <f t="shared" si="9"/>
        <v>2247972</v>
      </c>
      <c r="M45" s="97">
        <f t="shared" si="11"/>
        <v>0.9013208349570191</v>
      </c>
    </row>
    <row r="46" spans="1:13" ht="15.75">
      <c r="A46" s="15" t="s">
        <v>126</v>
      </c>
      <c r="B46" s="96">
        <v>1842083</v>
      </c>
      <c r="C46" s="96">
        <v>2170103</v>
      </c>
      <c r="D46" s="97">
        <f t="shared" si="10"/>
        <v>0.8488458842736958</v>
      </c>
      <c r="E46" s="96">
        <v>0</v>
      </c>
      <c r="F46" s="96">
        <v>0</v>
      </c>
      <c r="G46" s="98" t="s">
        <v>89</v>
      </c>
      <c r="H46" s="96">
        <v>0</v>
      </c>
      <c r="I46" s="96">
        <v>0</v>
      </c>
      <c r="J46" s="98" t="s">
        <v>89</v>
      </c>
      <c r="K46" s="96">
        <f t="shared" si="8"/>
        <v>1842083</v>
      </c>
      <c r="L46" s="96">
        <f t="shared" si="9"/>
        <v>2170103</v>
      </c>
      <c r="M46" s="97">
        <f t="shared" si="11"/>
        <v>0.8488458842736958</v>
      </c>
    </row>
    <row r="47" spans="1:13" ht="15.75">
      <c r="A47" s="15" t="s">
        <v>125</v>
      </c>
      <c r="B47" s="96">
        <v>1603090</v>
      </c>
      <c r="C47" s="96">
        <v>1841787</v>
      </c>
      <c r="D47" s="97">
        <f t="shared" si="10"/>
        <v>0.8703992372625065</v>
      </c>
      <c r="E47" s="96">
        <v>0</v>
      </c>
      <c r="F47" s="96">
        <v>0</v>
      </c>
      <c r="G47" s="98" t="s">
        <v>89</v>
      </c>
      <c r="H47" s="96">
        <v>180</v>
      </c>
      <c r="I47" s="96">
        <v>224</v>
      </c>
      <c r="J47" s="97">
        <f aca="true" t="shared" si="13" ref="J47:J57">SUM(H47/I47)</f>
        <v>0.8035714285714286</v>
      </c>
      <c r="K47" s="96">
        <f t="shared" si="8"/>
        <v>1603270</v>
      </c>
      <c r="L47" s="96">
        <f t="shared" si="9"/>
        <v>1842011</v>
      </c>
      <c r="M47" s="97">
        <f t="shared" si="11"/>
        <v>0.870391110585116</v>
      </c>
    </row>
    <row r="48" spans="1:13" ht="15.75">
      <c r="A48" s="15" t="s">
        <v>127</v>
      </c>
      <c r="B48" s="96">
        <v>1048002</v>
      </c>
      <c r="C48" s="96">
        <v>1386217</v>
      </c>
      <c r="D48" s="97">
        <f t="shared" si="10"/>
        <v>0.7560158330189285</v>
      </c>
      <c r="E48" s="96">
        <v>0</v>
      </c>
      <c r="F48" s="96">
        <v>0</v>
      </c>
      <c r="G48" s="98" t="s">
        <v>89</v>
      </c>
      <c r="H48" s="96">
        <v>298198</v>
      </c>
      <c r="I48" s="96">
        <v>307553</v>
      </c>
      <c r="J48" s="97">
        <f t="shared" si="13"/>
        <v>0.969582478467126</v>
      </c>
      <c r="K48" s="96">
        <f t="shared" si="8"/>
        <v>1346200</v>
      </c>
      <c r="L48" s="96">
        <f t="shared" si="9"/>
        <v>1693770</v>
      </c>
      <c r="M48" s="97">
        <f t="shared" si="11"/>
        <v>0.7947950430105623</v>
      </c>
    </row>
    <row r="49" spans="1:13" ht="15.75">
      <c r="A49" s="15" t="s">
        <v>130</v>
      </c>
      <c r="B49" s="96">
        <v>209948</v>
      </c>
      <c r="C49" s="96">
        <v>194521</v>
      </c>
      <c r="D49" s="97">
        <f t="shared" si="10"/>
        <v>1.0793076325949382</v>
      </c>
      <c r="E49" s="96">
        <v>7730</v>
      </c>
      <c r="F49" s="96">
        <v>12809</v>
      </c>
      <c r="G49" s="97">
        <f>SUM(E49/F49)</f>
        <v>0.6034819267702397</v>
      </c>
      <c r="H49" s="96">
        <v>1391057</v>
      </c>
      <c r="I49" s="96">
        <v>1319206</v>
      </c>
      <c r="J49" s="97">
        <f t="shared" si="13"/>
        <v>1.0544653374833044</v>
      </c>
      <c r="K49" s="96">
        <f t="shared" si="8"/>
        <v>1608735</v>
      </c>
      <c r="L49" s="96">
        <f t="shared" si="9"/>
        <v>1526536</v>
      </c>
      <c r="M49" s="97">
        <f t="shared" si="11"/>
        <v>1.0538467484553262</v>
      </c>
    </row>
    <row r="50" spans="1:13" ht="15.75">
      <c r="A50" s="15" t="s">
        <v>129</v>
      </c>
      <c r="B50" s="96">
        <v>317966</v>
      </c>
      <c r="C50" s="96">
        <v>413842</v>
      </c>
      <c r="D50" s="97">
        <f t="shared" si="10"/>
        <v>0.7683270426877891</v>
      </c>
      <c r="E50" s="96">
        <v>0</v>
      </c>
      <c r="F50" s="96">
        <v>0</v>
      </c>
      <c r="G50" s="98" t="s">
        <v>89</v>
      </c>
      <c r="H50" s="96">
        <v>1083070</v>
      </c>
      <c r="I50" s="96">
        <v>1197636</v>
      </c>
      <c r="J50" s="97">
        <f t="shared" si="13"/>
        <v>0.9043398829026515</v>
      </c>
      <c r="K50" s="96">
        <f t="shared" si="8"/>
        <v>1401036</v>
      </c>
      <c r="L50" s="96">
        <f t="shared" si="9"/>
        <v>1611478</v>
      </c>
      <c r="M50" s="97">
        <f t="shared" si="11"/>
        <v>0.8694105659524982</v>
      </c>
    </row>
    <row r="51" spans="1:13" ht="15.75">
      <c r="A51" s="15" t="s">
        <v>128</v>
      </c>
      <c r="B51" s="96">
        <v>581549</v>
      </c>
      <c r="C51" s="96">
        <v>822080</v>
      </c>
      <c r="D51" s="97">
        <f t="shared" si="10"/>
        <v>0.7074116874270144</v>
      </c>
      <c r="E51" s="96">
        <v>0</v>
      </c>
      <c r="F51" s="96">
        <v>0</v>
      </c>
      <c r="G51" s="98" t="s">
        <v>89</v>
      </c>
      <c r="H51" s="96">
        <v>762476</v>
      </c>
      <c r="I51" s="96">
        <v>811294</v>
      </c>
      <c r="J51" s="97">
        <f t="shared" si="13"/>
        <v>0.9398269924343087</v>
      </c>
      <c r="K51" s="96">
        <f t="shared" si="8"/>
        <v>1344025</v>
      </c>
      <c r="L51" s="96">
        <f t="shared" si="9"/>
        <v>1633374</v>
      </c>
      <c r="M51" s="97">
        <f t="shared" si="11"/>
        <v>0.8228519616450366</v>
      </c>
    </row>
    <row r="52" spans="1:13" ht="15.75">
      <c r="A52" s="15" t="s">
        <v>131</v>
      </c>
      <c r="B52" s="96">
        <v>414798</v>
      </c>
      <c r="C52" s="96">
        <v>427550</v>
      </c>
      <c r="D52" s="97">
        <f t="shared" si="10"/>
        <v>0.9701742486258917</v>
      </c>
      <c r="E52" s="96">
        <v>0</v>
      </c>
      <c r="F52" s="96">
        <v>0</v>
      </c>
      <c r="G52" s="98" t="s">
        <v>89</v>
      </c>
      <c r="H52" s="96">
        <v>784101</v>
      </c>
      <c r="I52" s="96">
        <v>708552</v>
      </c>
      <c r="J52" s="97">
        <f t="shared" si="13"/>
        <v>1.1066244961555398</v>
      </c>
      <c r="K52" s="96">
        <f t="shared" si="8"/>
        <v>1198899</v>
      </c>
      <c r="L52" s="96">
        <f t="shared" si="9"/>
        <v>1136102</v>
      </c>
      <c r="M52" s="97">
        <f t="shared" si="11"/>
        <v>1.055274086305631</v>
      </c>
    </row>
    <row r="53" spans="1:13" ht="15.75">
      <c r="A53" s="15" t="s">
        <v>132</v>
      </c>
      <c r="B53" s="96">
        <v>548188</v>
      </c>
      <c r="C53" s="96">
        <v>896358</v>
      </c>
      <c r="D53" s="97">
        <f t="shared" si="10"/>
        <v>0.6115726082658938</v>
      </c>
      <c r="E53" s="96">
        <v>17467</v>
      </c>
      <c r="F53" s="96">
        <v>31127</v>
      </c>
      <c r="G53" s="97">
        <f>SUM(E53/F53)</f>
        <v>0.5611526970154528</v>
      </c>
      <c r="H53" s="96">
        <v>373575</v>
      </c>
      <c r="I53" s="96">
        <v>407247</v>
      </c>
      <c r="J53" s="97">
        <f t="shared" si="13"/>
        <v>0.9173179912927535</v>
      </c>
      <c r="K53" s="96">
        <f t="shared" si="8"/>
        <v>939230</v>
      </c>
      <c r="L53" s="96">
        <f t="shared" si="9"/>
        <v>1334732</v>
      </c>
      <c r="M53" s="97">
        <f t="shared" si="11"/>
        <v>0.7036843351324461</v>
      </c>
    </row>
    <row r="54" spans="1:13" ht="15.75">
      <c r="A54" s="5" t="s">
        <v>133</v>
      </c>
      <c r="B54" s="99">
        <v>154749</v>
      </c>
      <c r="C54" s="99">
        <v>184059</v>
      </c>
      <c r="D54" s="100">
        <f t="shared" si="10"/>
        <v>0.8407575831662674</v>
      </c>
      <c r="E54" s="99">
        <v>0</v>
      </c>
      <c r="F54" s="99">
        <v>0</v>
      </c>
      <c r="G54" s="107" t="s">
        <v>89</v>
      </c>
      <c r="H54" s="99">
        <v>933555</v>
      </c>
      <c r="I54" s="99">
        <v>935702</v>
      </c>
      <c r="J54" s="100">
        <f t="shared" si="13"/>
        <v>0.9977054660565009</v>
      </c>
      <c r="K54" s="99">
        <f t="shared" si="8"/>
        <v>1088304</v>
      </c>
      <c r="L54" s="99">
        <f t="shared" si="9"/>
        <v>1119761</v>
      </c>
      <c r="M54" s="100">
        <f t="shared" si="11"/>
        <v>0.9719073980965581</v>
      </c>
    </row>
    <row r="55" spans="1:13" ht="16.5" thickBot="1">
      <c r="A55" s="123"/>
      <c r="B55" s="124"/>
      <c r="C55" s="124"/>
      <c r="D55" s="125"/>
      <c r="E55" s="124"/>
      <c r="F55" s="124"/>
      <c r="G55" s="126"/>
      <c r="H55" s="124"/>
      <c r="I55" s="124"/>
      <c r="J55" s="125"/>
      <c r="K55" s="124"/>
      <c r="L55" s="124"/>
      <c r="M55" s="127"/>
    </row>
    <row r="56" spans="1:13" ht="15.75">
      <c r="A56" s="29" t="s">
        <v>108</v>
      </c>
      <c r="B56" s="108">
        <f>SUM(B30:B54)</f>
        <v>27143560</v>
      </c>
      <c r="C56" s="108">
        <f>SUM(C30:C54)</f>
        <v>37094368</v>
      </c>
      <c r="D56" s="109">
        <f t="shared" si="10"/>
        <v>0.7317434280050276</v>
      </c>
      <c r="E56" s="108">
        <f>SUM(E30:E54)</f>
        <v>163812</v>
      </c>
      <c r="F56" s="108">
        <f>SUM(F30:F54)</f>
        <v>139411</v>
      </c>
      <c r="G56" s="109">
        <f>SUM(E56/F56)</f>
        <v>1.17502923011814</v>
      </c>
      <c r="H56" s="108">
        <f>SUM(H30:H54)</f>
        <v>25831081</v>
      </c>
      <c r="I56" s="108">
        <f>SUM(I30:I54)</f>
        <v>26283137</v>
      </c>
      <c r="J56" s="109">
        <f t="shared" si="13"/>
        <v>0.9828005310020642</v>
      </c>
      <c r="K56" s="108">
        <f>SUM(K30:K54)</f>
        <v>53138453</v>
      </c>
      <c r="L56" s="108">
        <f>SUM(L30:L54)</f>
        <v>63516916</v>
      </c>
      <c r="M56" s="110">
        <f t="shared" si="11"/>
        <v>0.8366031656826663</v>
      </c>
    </row>
    <row r="57" spans="1:13" ht="16.5" thickBot="1">
      <c r="A57" s="33" t="s">
        <v>134</v>
      </c>
      <c r="B57" s="111">
        <f>SUM(B29+B56)</f>
        <v>194631616</v>
      </c>
      <c r="C57" s="111">
        <f>SUM(C29+C56)</f>
        <v>261826614</v>
      </c>
      <c r="D57" s="112">
        <f t="shared" si="10"/>
        <v>0.7433607035837847</v>
      </c>
      <c r="E57" s="111">
        <f>SUM(E29+E56)</f>
        <v>2981666</v>
      </c>
      <c r="F57" s="111">
        <f>SUM(F29+F56)</f>
        <v>2280507</v>
      </c>
      <c r="G57" s="112">
        <f>SUM(E57/F57)</f>
        <v>1.3074575083523094</v>
      </c>
      <c r="H57" s="111">
        <f>SUM(H29+H56)</f>
        <v>282356907</v>
      </c>
      <c r="I57" s="111">
        <f>SUM(I29+I56)</f>
        <v>281578571</v>
      </c>
      <c r="J57" s="112">
        <f t="shared" si="13"/>
        <v>1.002764187619945</v>
      </c>
      <c r="K57" s="111">
        <f>SUM(K29+K56)</f>
        <v>479970189</v>
      </c>
      <c r="L57" s="111">
        <f>SUM(L29+L56)</f>
        <v>545685692</v>
      </c>
      <c r="M57" s="113">
        <f t="shared" si="11"/>
        <v>0.8795726111873207</v>
      </c>
    </row>
  </sheetData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5">
      <selection activeCell="A55" sqref="A55:IV55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10.09765625" style="4" customWidth="1"/>
    <col min="7" max="7" width="6.69921875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21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115" t="s">
        <v>68</v>
      </c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16"/>
      <c r="B3" s="95">
        <v>35703</v>
      </c>
      <c r="C3" s="95">
        <v>35338</v>
      </c>
      <c r="D3" s="14" t="s">
        <v>81</v>
      </c>
      <c r="E3" s="95">
        <v>35703</v>
      </c>
      <c r="F3" s="95">
        <v>35338</v>
      </c>
      <c r="G3" s="14" t="s">
        <v>81</v>
      </c>
      <c r="H3" s="95">
        <v>35703</v>
      </c>
      <c r="I3" s="95">
        <v>35338</v>
      </c>
      <c r="J3" s="14" t="s">
        <v>81</v>
      </c>
      <c r="K3" s="95">
        <v>35703</v>
      </c>
      <c r="L3" s="95">
        <v>35338</v>
      </c>
      <c r="M3" s="14" t="s">
        <v>81</v>
      </c>
    </row>
    <row r="4" spans="1:13" ht="15.75">
      <c r="A4" s="15" t="s">
        <v>82</v>
      </c>
      <c r="B4" s="96">
        <v>23313719</v>
      </c>
      <c r="C4" s="96">
        <v>48424752</v>
      </c>
      <c r="D4" s="97">
        <f aca="true" t="shared" si="0" ref="D4:D35">SUM(B4/C4)</f>
        <v>0.48144219716396275</v>
      </c>
      <c r="E4" s="96">
        <v>1569252</v>
      </c>
      <c r="F4" s="96">
        <v>1462490</v>
      </c>
      <c r="G4" s="97">
        <f aca="true" t="shared" si="1" ref="G4:G9">SUM(E4/F4)</f>
        <v>1.0730001572660326</v>
      </c>
      <c r="H4" s="96">
        <v>91364684</v>
      </c>
      <c r="I4" s="96">
        <v>95229023</v>
      </c>
      <c r="J4" s="97">
        <f aca="true" t="shared" si="2" ref="J4:J11">SUM(H4/I4)</f>
        <v>0.9594205749648402</v>
      </c>
      <c r="K4" s="96">
        <f aca="true" t="shared" si="3" ref="K4:K28">SUM(B4+E4+H4)</f>
        <v>116247655</v>
      </c>
      <c r="L4" s="96">
        <f aca="true" t="shared" si="4" ref="L4:L28">SUM(C4+F4+I4)</f>
        <v>145116265</v>
      </c>
      <c r="M4" s="97">
        <f aca="true" t="shared" si="5" ref="M4:M35">SUM(K4/L4)</f>
        <v>0.8010656489815252</v>
      </c>
    </row>
    <row r="5" spans="1:13" ht="15.75">
      <c r="A5" s="15" t="s">
        <v>83</v>
      </c>
      <c r="B5" s="96">
        <v>14611745</v>
      </c>
      <c r="C5" s="96">
        <v>24750685</v>
      </c>
      <c r="D5" s="97">
        <f t="shared" si="0"/>
        <v>0.5903571961745705</v>
      </c>
      <c r="E5" s="96">
        <v>350460</v>
      </c>
      <c r="F5" s="96">
        <v>433349</v>
      </c>
      <c r="G5" s="97">
        <f t="shared" si="1"/>
        <v>0.8087246076488004</v>
      </c>
      <c r="H5" s="96">
        <v>41474607</v>
      </c>
      <c r="I5" s="96">
        <v>49257591</v>
      </c>
      <c r="J5" s="97">
        <f t="shared" si="2"/>
        <v>0.8419942217637074</v>
      </c>
      <c r="K5" s="96">
        <f t="shared" si="3"/>
        <v>56436812</v>
      </c>
      <c r="L5" s="96">
        <f t="shared" si="4"/>
        <v>74441625</v>
      </c>
      <c r="M5" s="97">
        <f t="shared" si="5"/>
        <v>0.7581351428048487</v>
      </c>
    </row>
    <row r="6" spans="1:13" ht="15.75">
      <c r="A6" s="15" t="s">
        <v>84</v>
      </c>
      <c r="B6" s="96">
        <v>7371944</v>
      </c>
      <c r="C6" s="96">
        <v>13771795</v>
      </c>
      <c r="D6" s="97">
        <f t="shared" si="0"/>
        <v>0.5352928939183309</v>
      </c>
      <c r="E6" s="96">
        <v>459823</v>
      </c>
      <c r="F6" s="96">
        <v>371110</v>
      </c>
      <c r="G6" s="97">
        <f t="shared" si="1"/>
        <v>1.2390477216997655</v>
      </c>
      <c r="H6" s="96">
        <v>35333636</v>
      </c>
      <c r="I6" s="96">
        <v>30696870</v>
      </c>
      <c r="J6" s="97">
        <f t="shared" si="2"/>
        <v>1.1510501233513384</v>
      </c>
      <c r="K6" s="96">
        <f t="shared" si="3"/>
        <v>43165403</v>
      </c>
      <c r="L6" s="96">
        <f t="shared" si="4"/>
        <v>44839775</v>
      </c>
      <c r="M6" s="97">
        <f t="shared" si="5"/>
        <v>0.9626587778373107</v>
      </c>
    </row>
    <row r="7" spans="1:13" ht="15.75">
      <c r="A7" s="15" t="s">
        <v>85</v>
      </c>
      <c r="B7" s="96">
        <v>5933686</v>
      </c>
      <c r="C7" s="96">
        <v>16975792</v>
      </c>
      <c r="D7" s="97">
        <f t="shared" si="0"/>
        <v>0.3495380951887252</v>
      </c>
      <c r="E7" s="96">
        <v>5189</v>
      </c>
      <c r="F7" s="96">
        <v>25964</v>
      </c>
      <c r="G7" s="97">
        <f t="shared" si="1"/>
        <v>0.19985364350639348</v>
      </c>
      <c r="H7" s="96">
        <v>7069835</v>
      </c>
      <c r="I7" s="96">
        <v>11565581</v>
      </c>
      <c r="J7" s="97">
        <f t="shared" si="2"/>
        <v>0.6112823039326775</v>
      </c>
      <c r="K7" s="96">
        <f t="shared" si="3"/>
        <v>13008710</v>
      </c>
      <c r="L7" s="96">
        <f t="shared" si="4"/>
        <v>28567337</v>
      </c>
      <c r="M7" s="97">
        <f t="shared" si="5"/>
        <v>0.4553700612696241</v>
      </c>
    </row>
    <row r="8" spans="1:13" ht="15.75">
      <c r="A8" s="15" t="s">
        <v>86</v>
      </c>
      <c r="B8" s="96">
        <v>3927094</v>
      </c>
      <c r="C8" s="96">
        <v>7725724</v>
      </c>
      <c r="D8" s="97">
        <f t="shared" si="0"/>
        <v>0.5083140428003899</v>
      </c>
      <c r="E8" s="96">
        <v>105806</v>
      </c>
      <c r="F8" s="96">
        <v>128973</v>
      </c>
      <c r="G8" s="97">
        <f t="shared" si="1"/>
        <v>0.82037325641801</v>
      </c>
      <c r="H8" s="96">
        <v>17919509</v>
      </c>
      <c r="I8" s="96">
        <v>18509581</v>
      </c>
      <c r="J8" s="97">
        <f t="shared" si="2"/>
        <v>0.9681207262336192</v>
      </c>
      <c r="K8" s="96">
        <f t="shared" si="3"/>
        <v>21952409</v>
      </c>
      <c r="L8" s="96">
        <f t="shared" si="4"/>
        <v>26364278</v>
      </c>
      <c r="M8" s="97">
        <f t="shared" si="5"/>
        <v>0.8326573176022495</v>
      </c>
    </row>
    <row r="9" spans="1:13" ht="15.75">
      <c r="A9" s="15" t="s">
        <v>87</v>
      </c>
      <c r="B9" s="96">
        <v>2543910</v>
      </c>
      <c r="C9" s="96">
        <v>4349758</v>
      </c>
      <c r="D9" s="97">
        <f t="shared" si="0"/>
        <v>0.5848394324465866</v>
      </c>
      <c r="E9" s="96">
        <v>2511</v>
      </c>
      <c r="F9" s="96">
        <v>4312</v>
      </c>
      <c r="G9" s="97">
        <f t="shared" si="1"/>
        <v>0.5823283858998145</v>
      </c>
      <c r="H9" s="96">
        <v>14527311</v>
      </c>
      <c r="I9" s="96">
        <v>14415404</v>
      </c>
      <c r="J9" s="97">
        <f t="shared" si="2"/>
        <v>1.0077630151746007</v>
      </c>
      <c r="K9" s="96">
        <f t="shared" si="3"/>
        <v>17073732</v>
      </c>
      <c r="L9" s="96">
        <f t="shared" si="4"/>
        <v>18769474</v>
      </c>
      <c r="M9" s="97">
        <f t="shared" si="5"/>
        <v>0.9096542609558478</v>
      </c>
    </row>
    <row r="10" spans="1:13" ht="15.75">
      <c r="A10" s="15" t="s">
        <v>88</v>
      </c>
      <c r="B10" s="96">
        <v>9492596</v>
      </c>
      <c r="C10" s="96">
        <v>13142060</v>
      </c>
      <c r="D10" s="97">
        <f t="shared" si="0"/>
        <v>0.7223065485928386</v>
      </c>
      <c r="E10" s="96">
        <v>0</v>
      </c>
      <c r="F10" s="96">
        <v>0</v>
      </c>
      <c r="G10" s="98" t="s">
        <v>89</v>
      </c>
      <c r="H10" s="96">
        <v>365441</v>
      </c>
      <c r="I10" s="96">
        <v>290633</v>
      </c>
      <c r="J10" s="97">
        <f t="shared" si="2"/>
        <v>1.2573967856368684</v>
      </c>
      <c r="K10" s="96">
        <f t="shared" si="3"/>
        <v>9858037</v>
      </c>
      <c r="L10" s="96">
        <f t="shared" si="4"/>
        <v>13432693</v>
      </c>
      <c r="M10" s="97">
        <f t="shared" si="5"/>
        <v>0.7338838905943879</v>
      </c>
    </row>
    <row r="11" spans="1:13" ht="15.75">
      <c r="A11" s="15" t="s">
        <v>90</v>
      </c>
      <c r="B11" s="96">
        <v>4503223</v>
      </c>
      <c r="C11" s="96">
        <v>7699638</v>
      </c>
      <c r="D11" s="97">
        <f t="shared" si="0"/>
        <v>0.5848616519374028</v>
      </c>
      <c r="E11" s="96">
        <v>33871</v>
      </c>
      <c r="F11" s="96">
        <v>17559</v>
      </c>
      <c r="G11" s="97">
        <f>SUM(E11/F11)</f>
        <v>1.92898228828521</v>
      </c>
      <c r="H11" s="96">
        <v>5133768</v>
      </c>
      <c r="I11" s="96">
        <v>5290982</v>
      </c>
      <c r="J11" s="97">
        <f t="shared" si="2"/>
        <v>0.9702864232008349</v>
      </c>
      <c r="K11" s="96">
        <f t="shared" si="3"/>
        <v>9670862</v>
      </c>
      <c r="L11" s="96">
        <f t="shared" si="4"/>
        <v>13008179</v>
      </c>
      <c r="M11" s="97">
        <f t="shared" si="5"/>
        <v>0.7434447204331982</v>
      </c>
    </row>
    <row r="12" spans="1:13" ht="15.75">
      <c r="A12" s="15" t="s">
        <v>92</v>
      </c>
      <c r="B12" s="96">
        <v>5254068</v>
      </c>
      <c r="C12" s="96">
        <v>11486165</v>
      </c>
      <c r="D12" s="97">
        <f t="shared" si="0"/>
        <v>0.4574257813639278</v>
      </c>
      <c r="E12" s="96">
        <v>0</v>
      </c>
      <c r="F12" s="96">
        <v>0</v>
      </c>
      <c r="G12" s="98" t="s">
        <v>89</v>
      </c>
      <c r="H12" s="96">
        <v>0</v>
      </c>
      <c r="I12" s="96">
        <v>0</v>
      </c>
      <c r="J12" s="98" t="s">
        <v>89</v>
      </c>
      <c r="K12" s="96">
        <f t="shared" si="3"/>
        <v>5254068</v>
      </c>
      <c r="L12" s="96">
        <f t="shared" si="4"/>
        <v>11486165</v>
      </c>
      <c r="M12" s="97">
        <f t="shared" si="5"/>
        <v>0.4574257813639278</v>
      </c>
    </row>
    <row r="13" spans="1:13" ht="15.75">
      <c r="A13" s="15" t="s">
        <v>91</v>
      </c>
      <c r="B13" s="96">
        <v>1533860</v>
      </c>
      <c r="C13" s="96">
        <v>2842953</v>
      </c>
      <c r="D13" s="97">
        <f t="shared" si="0"/>
        <v>0.5395305515075346</v>
      </c>
      <c r="E13" s="96">
        <v>8841</v>
      </c>
      <c r="F13" s="96">
        <v>20498</v>
      </c>
      <c r="G13" s="97">
        <f>SUM(E13/F13)</f>
        <v>0.4313103717435847</v>
      </c>
      <c r="H13" s="96">
        <v>10911839</v>
      </c>
      <c r="I13" s="96">
        <v>11283765</v>
      </c>
      <c r="J13" s="97">
        <f aca="true" t="shared" si="6" ref="J13:J18">SUM(H13/I13)</f>
        <v>0.9670388385436953</v>
      </c>
      <c r="K13" s="96">
        <f t="shared" si="3"/>
        <v>12454540</v>
      </c>
      <c r="L13" s="96">
        <f t="shared" si="4"/>
        <v>14147216</v>
      </c>
      <c r="M13" s="97">
        <f t="shared" si="5"/>
        <v>0.8803527139191202</v>
      </c>
    </row>
    <row r="14" spans="1:13" ht="15.75">
      <c r="A14" s="15" t="s">
        <v>93</v>
      </c>
      <c r="B14" s="96">
        <v>560267</v>
      </c>
      <c r="C14" s="96">
        <v>1353356</v>
      </c>
      <c r="D14" s="97">
        <f t="shared" si="0"/>
        <v>0.4139834603755405</v>
      </c>
      <c r="E14" s="96">
        <v>0</v>
      </c>
      <c r="F14" s="96">
        <v>0</v>
      </c>
      <c r="G14" s="98" t="s">
        <v>89</v>
      </c>
      <c r="H14" s="96">
        <v>3137781</v>
      </c>
      <c r="I14" s="96">
        <v>10909226</v>
      </c>
      <c r="J14" s="97">
        <f t="shared" si="6"/>
        <v>0.2876263632268687</v>
      </c>
      <c r="K14" s="96">
        <f t="shared" si="3"/>
        <v>3698048</v>
      </c>
      <c r="L14" s="96">
        <f t="shared" si="4"/>
        <v>12262582</v>
      </c>
      <c r="M14" s="97">
        <f t="shared" si="5"/>
        <v>0.3015717244541158</v>
      </c>
    </row>
    <row r="15" spans="1:13" ht="15.75">
      <c r="A15" s="15" t="s">
        <v>94</v>
      </c>
      <c r="B15" s="96">
        <v>1487568</v>
      </c>
      <c r="C15" s="96">
        <v>2539912</v>
      </c>
      <c r="D15" s="97">
        <f t="shared" si="0"/>
        <v>0.585676984084488</v>
      </c>
      <c r="E15" s="96">
        <v>31245</v>
      </c>
      <c r="F15" s="96">
        <v>34940</v>
      </c>
      <c r="G15" s="97">
        <f>SUM(E15/F15)</f>
        <v>0.8942472810532341</v>
      </c>
      <c r="H15" s="96">
        <v>10369831</v>
      </c>
      <c r="I15" s="96">
        <v>10657229</v>
      </c>
      <c r="J15" s="97">
        <f t="shared" si="6"/>
        <v>0.9730325772299723</v>
      </c>
      <c r="K15" s="96">
        <f t="shared" si="3"/>
        <v>11888644</v>
      </c>
      <c r="L15" s="96">
        <f t="shared" si="4"/>
        <v>13232081</v>
      </c>
      <c r="M15" s="97">
        <f t="shared" si="5"/>
        <v>0.8984712230827486</v>
      </c>
    </row>
    <row r="16" spans="1:13" ht="15.75">
      <c r="A16" s="15" t="s">
        <v>95</v>
      </c>
      <c r="B16" s="96">
        <v>1828946</v>
      </c>
      <c r="C16" s="96">
        <v>3013382</v>
      </c>
      <c r="D16" s="97">
        <f t="shared" si="0"/>
        <v>0.6069413038240754</v>
      </c>
      <c r="E16" s="96">
        <v>98203</v>
      </c>
      <c r="F16" s="96">
        <v>115123</v>
      </c>
      <c r="G16" s="97">
        <f>SUM(E16/F16)</f>
        <v>0.8530267626799163</v>
      </c>
      <c r="H16" s="96">
        <v>4395055</v>
      </c>
      <c r="I16" s="96">
        <v>4266259</v>
      </c>
      <c r="J16" s="97">
        <f t="shared" si="6"/>
        <v>1.0301894470073196</v>
      </c>
      <c r="K16" s="96">
        <f t="shared" si="3"/>
        <v>6322204</v>
      </c>
      <c r="L16" s="96">
        <f t="shared" si="4"/>
        <v>7394764</v>
      </c>
      <c r="M16" s="97">
        <f t="shared" si="5"/>
        <v>0.8549568316176148</v>
      </c>
    </row>
    <row r="17" spans="1:13" ht="15.75">
      <c r="A17" s="15" t="s">
        <v>96</v>
      </c>
      <c r="B17" s="96">
        <v>564791</v>
      </c>
      <c r="C17" s="96">
        <v>1076569</v>
      </c>
      <c r="D17" s="97">
        <f t="shared" si="0"/>
        <v>0.5246212736944869</v>
      </c>
      <c r="E17" s="96">
        <v>6241</v>
      </c>
      <c r="F17" s="96">
        <v>18426</v>
      </c>
      <c r="G17" s="97">
        <f>SUM(E17/F17)</f>
        <v>0.3387061760555736</v>
      </c>
      <c r="H17" s="96">
        <v>7665599</v>
      </c>
      <c r="I17" s="96">
        <v>7714442</v>
      </c>
      <c r="J17" s="97">
        <f t="shared" si="6"/>
        <v>0.9936686282689013</v>
      </c>
      <c r="K17" s="96">
        <f t="shared" si="3"/>
        <v>8236631</v>
      </c>
      <c r="L17" s="96">
        <f t="shared" si="4"/>
        <v>8809437</v>
      </c>
      <c r="M17" s="97">
        <f t="shared" si="5"/>
        <v>0.934978137649432</v>
      </c>
    </row>
    <row r="18" spans="1:13" ht="15.75">
      <c r="A18" s="15" t="s">
        <v>100</v>
      </c>
      <c r="B18" s="96">
        <v>1029215</v>
      </c>
      <c r="C18" s="96">
        <v>1588408</v>
      </c>
      <c r="D18" s="97">
        <f t="shared" si="0"/>
        <v>0.6479538002830507</v>
      </c>
      <c r="E18" s="96">
        <v>0</v>
      </c>
      <c r="F18" s="96">
        <v>0</v>
      </c>
      <c r="G18" s="98" t="s">
        <v>89</v>
      </c>
      <c r="H18" s="96">
        <v>5812092</v>
      </c>
      <c r="I18" s="96">
        <v>5363607</v>
      </c>
      <c r="J18" s="97">
        <f t="shared" si="6"/>
        <v>1.0836163052214676</v>
      </c>
      <c r="K18" s="96">
        <f t="shared" si="3"/>
        <v>6841307</v>
      </c>
      <c r="L18" s="96">
        <f t="shared" si="4"/>
        <v>6952015</v>
      </c>
      <c r="M18" s="97">
        <f t="shared" si="5"/>
        <v>0.98407540835283</v>
      </c>
    </row>
    <row r="19" spans="1:13" ht="15.75">
      <c r="A19" s="15" t="s">
        <v>97</v>
      </c>
      <c r="B19" s="96">
        <v>3410860</v>
      </c>
      <c r="C19" s="96">
        <v>6145168</v>
      </c>
      <c r="D19" s="97">
        <f t="shared" si="0"/>
        <v>0.5550474779534099</v>
      </c>
      <c r="E19" s="96">
        <v>0</v>
      </c>
      <c r="F19" s="96">
        <v>0</v>
      </c>
      <c r="G19" s="98" t="s">
        <v>89</v>
      </c>
      <c r="H19" s="96">
        <v>0</v>
      </c>
      <c r="I19" s="96">
        <v>0</v>
      </c>
      <c r="J19" s="98" t="s">
        <v>89</v>
      </c>
      <c r="K19" s="96">
        <f t="shared" si="3"/>
        <v>3410860</v>
      </c>
      <c r="L19" s="96">
        <f t="shared" si="4"/>
        <v>6145168</v>
      </c>
      <c r="M19" s="97">
        <f t="shared" si="5"/>
        <v>0.5550474779534099</v>
      </c>
    </row>
    <row r="20" spans="1:13" ht="15.75">
      <c r="A20" s="15" t="s">
        <v>99</v>
      </c>
      <c r="B20" s="96">
        <v>3682945</v>
      </c>
      <c r="C20" s="96">
        <v>6076831</v>
      </c>
      <c r="D20" s="97">
        <f t="shared" si="0"/>
        <v>0.6060634235179487</v>
      </c>
      <c r="E20" s="96">
        <v>0</v>
      </c>
      <c r="F20" s="96">
        <v>0</v>
      </c>
      <c r="G20" s="98" t="s">
        <v>89</v>
      </c>
      <c r="H20" s="96">
        <v>0</v>
      </c>
      <c r="I20" s="96">
        <v>0</v>
      </c>
      <c r="J20" s="98" t="s">
        <v>89</v>
      </c>
      <c r="K20" s="96">
        <f t="shared" si="3"/>
        <v>3682945</v>
      </c>
      <c r="L20" s="96">
        <f t="shared" si="4"/>
        <v>6076831</v>
      </c>
      <c r="M20" s="97">
        <f t="shared" si="5"/>
        <v>0.6060634235179487</v>
      </c>
    </row>
    <row r="21" spans="1:13" ht="15.75">
      <c r="A21" s="15" t="s">
        <v>98</v>
      </c>
      <c r="B21" s="96">
        <v>214618</v>
      </c>
      <c r="C21" s="96">
        <v>472957</v>
      </c>
      <c r="D21" s="97">
        <f t="shared" si="0"/>
        <v>0.4537790961969059</v>
      </c>
      <c r="E21" s="96">
        <v>0</v>
      </c>
      <c r="F21" s="96">
        <v>0</v>
      </c>
      <c r="G21" s="98" t="s">
        <v>89</v>
      </c>
      <c r="H21" s="96">
        <v>6807507</v>
      </c>
      <c r="I21" s="96">
        <v>6176767</v>
      </c>
      <c r="J21" s="97">
        <f aca="true" t="shared" si="7" ref="J21:J29">SUM(H21/I21)</f>
        <v>1.1021149089807014</v>
      </c>
      <c r="K21" s="96">
        <f t="shared" si="3"/>
        <v>7022125</v>
      </c>
      <c r="L21" s="96">
        <f t="shared" si="4"/>
        <v>6649724</v>
      </c>
      <c r="M21" s="97">
        <f t="shared" si="5"/>
        <v>1.056002474689175</v>
      </c>
    </row>
    <row r="22" spans="1:13" ht="15.75">
      <c r="A22" s="15" t="s">
        <v>101</v>
      </c>
      <c r="B22" s="96">
        <v>32498</v>
      </c>
      <c r="C22" s="96">
        <v>99894</v>
      </c>
      <c r="D22" s="97">
        <f t="shared" si="0"/>
        <v>0.3253248443349951</v>
      </c>
      <c r="E22" s="96">
        <v>30013</v>
      </c>
      <c r="F22" s="96">
        <v>35329</v>
      </c>
      <c r="G22" s="97">
        <f>SUM(E22/F22)</f>
        <v>0.8495287157858983</v>
      </c>
      <c r="H22" s="96">
        <v>5158915</v>
      </c>
      <c r="I22" s="96">
        <v>4351320</v>
      </c>
      <c r="J22" s="97">
        <f t="shared" si="7"/>
        <v>1.1855977036853185</v>
      </c>
      <c r="K22" s="96">
        <f t="shared" si="3"/>
        <v>5221426</v>
      </c>
      <c r="L22" s="96">
        <f t="shared" si="4"/>
        <v>4486543</v>
      </c>
      <c r="M22" s="97">
        <f t="shared" si="5"/>
        <v>1.1637971596393928</v>
      </c>
    </row>
    <row r="23" spans="1:13" ht="15.75">
      <c r="A23" s="15" t="s">
        <v>104</v>
      </c>
      <c r="B23" s="96">
        <v>1135730</v>
      </c>
      <c r="C23" s="96">
        <v>1976636</v>
      </c>
      <c r="D23" s="97">
        <f t="shared" si="0"/>
        <v>0.5745772109786527</v>
      </c>
      <c r="E23" s="96">
        <v>2639</v>
      </c>
      <c r="F23" s="96">
        <v>8859</v>
      </c>
      <c r="G23" s="97">
        <f>SUM(E23/F23)</f>
        <v>0.29788915227452306</v>
      </c>
      <c r="H23" s="96">
        <v>3011158</v>
      </c>
      <c r="I23" s="96">
        <v>2815780</v>
      </c>
      <c r="J23" s="97">
        <f t="shared" si="7"/>
        <v>1.0693868128902115</v>
      </c>
      <c r="K23" s="96">
        <f t="shared" si="3"/>
        <v>4149527</v>
      </c>
      <c r="L23" s="96">
        <f t="shared" si="4"/>
        <v>4801275</v>
      </c>
      <c r="M23" s="97">
        <f t="shared" si="5"/>
        <v>0.8642552238728255</v>
      </c>
    </row>
    <row r="24" spans="1:13" ht="15.75">
      <c r="A24" s="15" t="s">
        <v>103</v>
      </c>
      <c r="B24" s="96">
        <v>703677</v>
      </c>
      <c r="C24" s="96">
        <v>1122293</v>
      </c>
      <c r="D24" s="97">
        <f t="shared" si="0"/>
        <v>0.6269993664755995</v>
      </c>
      <c r="E24" s="96">
        <v>6500</v>
      </c>
      <c r="F24" s="96">
        <v>0</v>
      </c>
      <c r="G24" s="98" t="s">
        <v>89</v>
      </c>
      <c r="H24" s="96">
        <v>5563180</v>
      </c>
      <c r="I24" s="96">
        <v>5916270</v>
      </c>
      <c r="J24" s="97">
        <f t="shared" si="7"/>
        <v>0.9403188157403228</v>
      </c>
      <c r="K24" s="96">
        <f t="shared" si="3"/>
        <v>6273357</v>
      </c>
      <c r="L24" s="96">
        <f t="shared" si="4"/>
        <v>7038563</v>
      </c>
      <c r="M24" s="97">
        <f t="shared" si="5"/>
        <v>0.8912837748273333</v>
      </c>
    </row>
    <row r="25" spans="1:13" ht="15.75">
      <c r="A25" s="15" t="s">
        <v>102</v>
      </c>
      <c r="B25" s="96">
        <v>550294</v>
      </c>
      <c r="C25" s="96">
        <v>1283819</v>
      </c>
      <c r="D25" s="97">
        <f t="shared" si="0"/>
        <v>0.42863830493239313</v>
      </c>
      <c r="E25" s="96">
        <v>11866</v>
      </c>
      <c r="F25" s="96">
        <v>25760</v>
      </c>
      <c r="G25" s="97">
        <f>SUM(E25/F25)</f>
        <v>0.4606366459627329</v>
      </c>
      <c r="H25" s="96">
        <v>4740764</v>
      </c>
      <c r="I25" s="96">
        <v>4524040</v>
      </c>
      <c r="J25" s="97">
        <f t="shared" si="7"/>
        <v>1.0479049698941654</v>
      </c>
      <c r="K25" s="96">
        <f t="shared" si="3"/>
        <v>5302924</v>
      </c>
      <c r="L25" s="96">
        <f t="shared" si="4"/>
        <v>5833619</v>
      </c>
      <c r="M25" s="97">
        <f t="shared" si="5"/>
        <v>0.9090281693062231</v>
      </c>
    </row>
    <row r="26" spans="1:13" ht="15.75">
      <c r="A26" s="15" t="s">
        <v>105</v>
      </c>
      <c r="B26" s="96">
        <v>2502041</v>
      </c>
      <c r="C26" s="96">
        <v>4048996</v>
      </c>
      <c r="D26" s="97">
        <f t="shared" si="0"/>
        <v>0.6179410895935684</v>
      </c>
      <c r="E26" s="96">
        <v>0</v>
      </c>
      <c r="F26" s="96">
        <v>0</v>
      </c>
      <c r="G26" s="98" t="s">
        <v>89</v>
      </c>
      <c r="H26" s="96">
        <v>395189</v>
      </c>
      <c r="I26" s="96">
        <v>423573</v>
      </c>
      <c r="J26" s="97">
        <f t="shared" si="7"/>
        <v>0.93298911875875</v>
      </c>
      <c r="K26" s="96">
        <f t="shared" si="3"/>
        <v>2897230</v>
      </c>
      <c r="L26" s="96">
        <f t="shared" si="4"/>
        <v>4472569</v>
      </c>
      <c r="M26" s="97">
        <f t="shared" si="5"/>
        <v>0.6477775971706641</v>
      </c>
    </row>
    <row r="27" spans="1:13" ht="15.75">
      <c r="A27" s="5" t="s">
        <v>107</v>
      </c>
      <c r="B27" s="99">
        <v>936370</v>
      </c>
      <c r="C27" s="99">
        <v>1876152</v>
      </c>
      <c r="D27" s="100">
        <f t="shared" si="0"/>
        <v>0.49909069201216105</v>
      </c>
      <c r="E27" s="99">
        <v>36323</v>
      </c>
      <c r="F27" s="99">
        <v>28229</v>
      </c>
      <c r="G27" s="97">
        <f>SUM(E27/F27)</f>
        <v>1.2867264160969216</v>
      </c>
      <c r="H27" s="99">
        <v>3468686</v>
      </c>
      <c r="I27" s="99">
        <v>3403104</v>
      </c>
      <c r="J27" s="100">
        <f t="shared" si="7"/>
        <v>1.0192712300299962</v>
      </c>
      <c r="K27" s="99">
        <f t="shared" si="3"/>
        <v>4441379</v>
      </c>
      <c r="L27" s="99">
        <f t="shared" si="4"/>
        <v>5307485</v>
      </c>
      <c r="M27" s="100">
        <f t="shared" si="5"/>
        <v>0.8368142349907725</v>
      </c>
    </row>
    <row r="28" spans="1:13" ht="16.5" thickBot="1">
      <c r="A28" s="15" t="s">
        <v>106</v>
      </c>
      <c r="B28" s="96">
        <v>283537</v>
      </c>
      <c r="C28" s="96">
        <v>546480</v>
      </c>
      <c r="D28" s="97">
        <f t="shared" si="0"/>
        <v>0.5188424096032792</v>
      </c>
      <c r="E28" s="96">
        <v>0</v>
      </c>
      <c r="F28" s="96">
        <v>0</v>
      </c>
      <c r="G28" s="98" t="s">
        <v>89</v>
      </c>
      <c r="H28" s="96">
        <v>3937323</v>
      </c>
      <c r="I28" s="96">
        <v>4111464</v>
      </c>
      <c r="J28" s="97">
        <f t="shared" si="7"/>
        <v>0.957645014038795</v>
      </c>
      <c r="K28" s="96">
        <f t="shared" si="3"/>
        <v>4220860</v>
      </c>
      <c r="L28" s="96">
        <f t="shared" si="4"/>
        <v>4657944</v>
      </c>
      <c r="M28" s="97">
        <f t="shared" si="5"/>
        <v>0.9061637494997793</v>
      </c>
    </row>
    <row r="29" spans="1:13" ht="16.5" thickBot="1">
      <c r="A29" s="21" t="s">
        <v>108</v>
      </c>
      <c r="B29" s="101">
        <f>SUM(B4:B28)</f>
        <v>97409202</v>
      </c>
      <c r="C29" s="101">
        <f>SUM(C4:C28)</f>
        <v>184390175</v>
      </c>
      <c r="D29" s="102">
        <f t="shared" si="0"/>
        <v>0.5282776156592942</v>
      </c>
      <c r="E29" s="101">
        <f>SUM(E4:E28)</f>
        <v>2758783</v>
      </c>
      <c r="F29" s="101">
        <f>SUM(F4:F28)</f>
        <v>2730921</v>
      </c>
      <c r="G29" s="102">
        <f>SUM(E29/F29)</f>
        <v>1.0102024188909162</v>
      </c>
      <c r="H29" s="101">
        <f>SUM(H4:H28)</f>
        <v>288563710</v>
      </c>
      <c r="I29" s="101">
        <f>SUM(I4:I28)</f>
        <v>307172511</v>
      </c>
      <c r="J29" s="102">
        <f t="shared" si="7"/>
        <v>0.9394190549817786</v>
      </c>
      <c r="K29" s="101">
        <f>SUM(K4:K28)</f>
        <v>388731695</v>
      </c>
      <c r="L29" s="101">
        <f>SUM(L4:L28)</f>
        <v>494293607</v>
      </c>
      <c r="M29" s="103">
        <f t="shared" si="5"/>
        <v>0.7864388482774773</v>
      </c>
    </row>
    <row r="30" spans="1:13" ht="15.75">
      <c r="A30" s="15" t="s">
        <v>110</v>
      </c>
      <c r="B30" s="96">
        <v>1947208</v>
      </c>
      <c r="C30" s="96">
        <v>4098809</v>
      </c>
      <c r="D30" s="97">
        <f t="shared" si="0"/>
        <v>0.4750667815943607</v>
      </c>
      <c r="E30" s="96">
        <v>0</v>
      </c>
      <c r="F30" s="96">
        <v>0</v>
      </c>
      <c r="G30" s="98" t="s">
        <v>89</v>
      </c>
      <c r="H30" s="96">
        <v>0</v>
      </c>
      <c r="I30" s="96">
        <v>0</v>
      </c>
      <c r="J30" s="98" t="s">
        <v>89</v>
      </c>
      <c r="K30" s="96">
        <f aca="true" t="shared" si="8" ref="K30:K54">SUM(B30+E30+H30)</f>
        <v>1947208</v>
      </c>
      <c r="L30" s="96">
        <f aca="true" t="shared" si="9" ref="L30:L54">SUM(C30+F30+I30)</f>
        <v>4098809</v>
      </c>
      <c r="M30" s="97">
        <f t="shared" si="5"/>
        <v>0.4750667815943607</v>
      </c>
    </row>
    <row r="31" spans="1:13" ht="15.75">
      <c r="A31" s="12" t="s">
        <v>109</v>
      </c>
      <c r="B31" s="104">
        <v>483899</v>
      </c>
      <c r="C31" s="104">
        <v>639999</v>
      </c>
      <c r="D31" s="105">
        <f t="shared" si="0"/>
        <v>0.7560933688958889</v>
      </c>
      <c r="E31" s="104">
        <v>0</v>
      </c>
      <c r="F31" s="104">
        <v>0</v>
      </c>
      <c r="G31" s="106" t="s">
        <v>89</v>
      </c>
      <c r="H31" s="104">
        <v>2781359</v>
      </c>
      <c r="I31" s="104">
        <v>2984002</v>
      </c>
      <c r="J31" s="105">
        <f>SUM(H31/I31)</f>
        <v>0.9320901929690396</v>
      </c>
      <c r="K31" s="104">
        <f t="shared" si="8"/>
        <v>3265258</v>
      </c>
      <c r="L31" s="104">
        <f t="shared" si="9"/>
        <v>3624001</v>
      </c>
      <c r="M31" s="105">
        <f t="shared" si="5"/>
        <v>0.9010091332756255</v>
      </c>
    </row>
    <row r="32" spans="1:13" ht="15.75">
      <c r="A32" s="15" t="s">
        <v>116</v>
      </c>
      <c r="B32" s="96">
        <v>138980</v>
      </c>
      <c r="C32" s="96">
        <v>139830</v>
      </c>
      <c r="D32" s="97">
        <f t="shared" si="0"/>
        <v>0.9939211900164485</v>
      </c>
      <c r="E32" s="96">
        <v>38102</v>
      </c>
      <c r="F32" s="96">
        <v>0</v>
      </c>
      <c r="G32" s="98" t="s">
        <v>89</v>
      </c>
      <c r="H32" s="96">
        <v>3183946</v>
      </c>
      <c r="I32" s="96">
        <v>3183763</v>
      </c>
      <c r="J32" s="97">
        <f>SUM(H32/I32)</f>
        <v>1.0000574791528138</v>
      </c>
      <c r="K32" s="96">
        <f t="shared" si="8"/>
        <v>3361028</v>
      </c>
      <c r="L32" s="96">
        <f t="shared" si="9"/>
        <v>3323593</v>
      </c>
      <c r="M32" s="97">
        <f t="shared" si="5"/>
        <v>1.0112634128185973</v>
      </c>
    </row>
    <row r="33" spans="1:13" ht="15.75">
      <c r="A33" s="15" t="s">
        <v>111</v>
      </c>
      <c r="B33" s="96">
        <v>1615799</v>
      </c>
      <c r="C33" s="96">
        <v>3057669</v>
      </c>
      <c r="D33" s="97">
        <f t="shared" si="0"/>
        <v>0.5284414369246638</v>
      </c>
      <c r="E33" s="96">
        <v>0</v>
      </c>
      <c r="F33" s="96">
        <v>0</v>
      </c>
      <c r="G33" s="98" t="s">
        <v>89</v>
      </c>
      <c r="H33" s="96">
        <v>157815</v>
      </c>
      <c r="I33" s="96">
        <v>195422</v>
      </c>
      <c r="J33" s="97">
        <f>SUM(H33/I33)</f>
        <v>0.8075600495338293</v>
      </c>
      <c r="K33" s="96">
        <f t="shared" si="8"/>
        <v>1773614</v>
      </c>
      <c r="L33" s="96">
        <f t="shared" si="9"/>
        <v>3253091</v>
      </c>
      <c r="M33" s="97">
        <f t="shared" si="5"/>
        <v>0.5452088490607856</v>
      </c>
    </row>
    <row r="34" spans="1:13" ht="15.75">
      <c r="A34" s="15" t="s">
        <v>113</v>
      </c>
      <c r="B34" s="96">
        <v>267671</v>
      </c>
      <c r="C34" s="96">
        <v>565867</v>
      </c>
      <c r="D34" s="97">
        <f t="shared" si="0"/>
        <v>0.47302811438023423</v>
      </c>
      <c r="E34" s="96">
        <v>66800</v>
      </c>
      <c r="F34" s="96">
        <v>57318</v>
      </c>
      <c r="G34" s="97">
        <f>SUM(E34/F34)</f>
        <v>1.1654279632925084</v>
      </c>
      <c r="H34" s="96">
        <v>2426819</v>
      </c>
      <c r="I34" s="96">
        <v>2614243</v>
      </c>
      <c r="J34" s="97">
        <f>SUM(H34/I34)</f>
        <v>0.9283065881786812</v>
      </c>
      <c r="K34" s="96">
        <f t="shared" si="8"/>
        <v>2761290</v>
      </c>
      <c r="L34" s="96">
        <f t="shared" si="9"/>
        <v>3237428</v>
      </c>
      <c r="M34" s="97">
        <f t="shared" si="5"/>
        <v>0.8529270766793887</v>
      </c>
    </row>
    <row r="35" spans="1:13" ht="15.75">
      <c r="A35" s="15" t="s">
        <v>112</v>
      </c>
      <c r="B35" s="96">
        <v>73845</v>
      </c>
      <c r="C35" s="96">
        <v>209496</v>
      </c>
      <c r="D35" s="97">
        <f t="shared" si="0"/>
        <v>0.35248883033566275</v>
      </c>
      <c r="E35" s="96">
        <v>2342</v>
      </c>
      <c r="F35" s="96">
        <v>1034</v>
      </c>
      <c r="G35" s="97">
        <f>SUM(E35/F35)</f>
        <v>2.264990328820116</v>
      </c>
      <c r="H35" s="96">
        <v>3080084</v>
      </c>
      <c r="I35" s="96">
        <v>3179117</v>
      </c>
      <c r="J35" s="97">
        <f>SUM(H35/I35)</f>
        <v>0.968848897351057</v>
      </c>
      <c r="K35" s="96">
        <f t="shared" si="8"/>
        <v>3156271</v>
      </c>
      <c r="L35" s="96">
        <f t="shared" si="9"/>
        <v>3389647</v>
      </c>
      <c r="M35" s="97">
        <f t="shared" si="5"/>
        <v>0.9311503528243501</v>
      </c>
    </row>
    <row r="36" spans="1:13" ht="15.75">
      <c r="A36" s="15" t="s">
        <v>114</v>
      </c>
      <c r="B36" s="96">
        <v>1592393</v>
      </c>
      <c r="C36" s="96">
        <v>2597704</v>
      </c>
      <c r="D36" s="97">
        <f aca="true" t="shared" si="10" ref="D36:D57">SUM(B36/C36)</f>
        <v>0.6130001724599877</v>
      </c>
      <c r="E36" s="96">
        <v>0</v>
      </c>
      <c r="F36" s="96">
        <v>0</v>
      </c>
      <c r="G36" s="98" t="s">
        <v>89</v>
      </c>
      <c r="H36" s="96">
        <v>0</v>
      </c>
      <c r="I36" s="96">
        <v>0</v>
      </c>
      <c r="J36" s="98" t="s">
        <v>89</v>
      </c>
      <c r="K36" s="96">
        <f t="shared" si="8"/>
        <v>1592393</v>
      </c>
      <c r="L36" s="96">
        <f t="shared" si="9"/>
        <v>2597704</v>
      </c>
      <c r="M36" s="97">
        <f aca="true" t="shared" si="11" ref="M36:M57">SUM(K36/L36)</f>
        <v>0.6130001724599877</v>
      </c>
    </row>
    <row r="37" spans="1:13" ht="15.75">
      <c r="A37" s="15" t="s">
        <v>115</v>
      </c>
      <c r="B37" s="96">
        <v>389952</v>
      </c>
      <c r="C37" s="96">
        <v>410340</v>
      </c>
      <c r="D37" s="97">
        <f t="shared" si="10"/>
        <v>0.9503143734464103</v>
      </c>
      <c r="E37" s="96">
        <v>0</v>
      </c>
      <c r="F37" s="96">
        <v>0</v>
      </c>
      <c r="G37" s="98" t="s">
        <v>89</v>
      </c>
      <c r="H37" s="96">
        <v>3090988</v>
      </c>
      <c r="I37" s="96">
        <v>3159659</v>
      </c>
      <c r="J37" s="97">
        <f aca="true" t="shared" si="12" ref="J37:J45">SUM(H37/I37)</f>
        <v>0.9782663255750067</v>
      </c>
      <c r="K37" s="96">
        <f t="shared" si="8"/>
        <v>3480940</v>
      </c>
      <c r="L37" s="96">
        <f t="shared" si="9"/>
        <v>3569999</v>
      </c>
      <c r="M37" s="97">
        <f t="shared" si="11"/>
        <v>0.9750534944127436</v>
      </c>
    </row>
    <row r="38" spans="1:13" ht="15.75">
      <c r="A38" s="15" t="s">
        <v>23</v>
      </c>
      <c r="B38" s="96">
        <v>1855340</v>
      </c>
      <c r="C38" s="96">
        <v>2867092</v>
      </c>
      <c r="D38" s="97">
        <f t="shared" si="10"/>
        <v>0.6471156140088982</v>
      </c>
      <c r="E38" s="96">
        <v>30961</v>
      </c>
      <c r="F38" s="96">
        <v>26007</v>
      </c>
      <c r="G38" s="97">
        <f>SUM(E38/F38)</f>
        <v>1.1904871765293958</v>
      </c>
      <c r="H38" s="96">
        <v>299070</v>
      </c>
      <c r="I38" s="96">
        <v>246649</v>
      </c>
      <c r="J38" s="97">
        <f t="shared" si="12"/>
        <v>1.2125327895106002</v>
      </c>
      <c r="K38" s="96">
        <f t="shared" si="8"/>
        <v>2185371</v>
      </c>
      <c r="L38" s="96">
        <f t="shared" si="9"/>
        <v>3139748</v>
      </c>
      <c r="M38" s="97">
        <f t="shared" si="11"/>
        <v>0.6960338855220228</v>
      </c>
    </row>
    <row r="39" spans="1:13" ht="15.75">
      <c r="A39" s="15" t="s">
        <v>118</v>
      </c>
      <c r="B39" s="96">
        <v>1358229</v>
      </c>
      <c r="C39" s="96">
        <v>2305104</v>
      </c>
      <c r="D39" s="97">
        <f t="shared" si="10"/>
        <v>0.589226776752806</v>
      </c>
      <c r="E39" s="96">
        <v>0</v>
      </c>
      <c r="F39" s="96">
        <v>0</v>
      </c>
      <c r="G39" s="98" t="s">
        <v>89</v>
      </c>
      <c r="H39" s="96">
        <v>306059</v>
      </c>
      <c r="I39" s="96">
        <v>368206</v>
      </c>
      <c r="J39" s="97">
        <f t="shared" si="12"/>
        <v>0.831216764528552</v>
      </c>
      <c r="K39" s="96">
        <f t="shared" si="8"/>
        <v>1664288</v>
      </c>
      <c r="L39" s="96">
        <f t="shared" si="9"/>
        <v>2673310</v>
      </c>
      <c r="M39" s="97">
        <f t="shared" si="11"/>
        <v>0.6225570547373855</v>
      </c>
    </row>
    <row r="40" spans="1:13" ht="15.75">
      <c r="A40" s="15" t="s">
        <v>121</v>
      </c>
      <c r="B40" s="96">
        <v>394949</v>
      </c>
      <c r="C40" s="96">
        <v>741711</v>
      </c>
      <c r="D40" s="97">
        <f t="shared" si="10"/>
        <v>0.5324836762566553</v>
      </c>
      <c r="E40" s="96">
        <v>0</v>
      </c>
      <c r="F40" s="96">
        <v>0</v>
      </c>
      <c r="G40" s="98" t="s">
        <v>89</v>
      </c>
      <c r="H40" s="96">
        <v>1331424</v>
      </c>
      <c r="I40" s="96">
        <v>1398623</v>
      </c>
      <c r="J40" s="97">
        <f t="shared" si="12"/>
        <v>0.9519534570788554</v>
      </c>
      <c r="K40" s="96">
        <f t="shared" si="8"/>
        <v>1726373</v>
      </c>
      <c r="L40" s="96">
        <f t="shared" si="9"/>
        <v>2140334</v>
      </c>
      <c r="M40" s="97">
        <f t="shared" si="11"/>
        <v>0.8065904667215491</v>
      </c>
    </row>
    <row r="41" spans="1:13" ht="15.75">
      <c r="A41" s="15" t="s">
        <v>120</v>
      </c>
      <c r="B41" s="96">
        <v>1802575</v>
      </c>
      <c r="C41" s="96">
        <v>2602954</v>
      </c>
      <c r="D41" s="97">
        <f t="shared" si="10"/>
        <v>0.6925112775715591</v>
      </c>
      <c r="E41" s="96">
        <v>0</v>
      </c>
      <c r="F41" s="96">
        <v>0</v>
      </c>
      <c r="G41" s="98" t="s">
        <v>89</v>
      </c>
      <c r="H41" s="96">
        <v>108611</v>
      </c>
      <c r="I41" s="96">
        <v>110407</v>
      </c>
      <c r="J41" s="97">
        <f t="shared" si="12"/>
        <v>0.9837329154854312</v>
      </c>
      <c r="K41" s="96">
        <f t="shared" si="8"/>
        <v>1911186</v>
      </c>
      <c r="L41" s="96">
        <f t="shared" si="9"/>
        <v>2713361</v>
      </c>
      <c r="M41" s="97">
        <f t="shared" si="11"/>
        <v>0.7043611226077179</v>
      </c>
    </row>
    <row r="42" spans="1:13" ht="15.75">
      <c r="A42" s="15" t="s">
        <v>119</v>
      </c>
      <c r="B42" s="96">
        <v>298022</v>
      </c>
      <c r="C42" s="96">
        <v>512607</v>
      </c>
      <c r="D42" s="97">
        <f t="shared" si="10"/>
        <v>0.5813849596279411</v>
      </c>
      <c r="E42" s="96">
        <v>1076</v>
      </c>
      <c r="F42" s="96">
        <v>1110</v>
      </c>
      <c r="G42" s="97">
        <f>SUM(E42/F42)</f>
        <v>0.9693693693693693</v>
      </c>
      <c r="H42" s="96">
        <v>1775253</v>
      </c>
      <c r="I42" s="96">
        <v>1853358</v>
      </c>
      <c r="J42" s="97">
        <f t="shared" si="12"/>
        <v>0.9578575752768758</v>
      </c>
      <c r="K42" s="96">
        <f t="shared" si="8"/>
        <v>2074351</v>
      </c>
      <c r="L42" s="96">
        <f t="shared" si="9"/>
        <v>2367075</v>
      </c>
      <c r="M42" s="97">
        <f t="shared" si="11"/>
        <v>0.8763351393597584</v>
      </c>
    </row>
    <row r="43" spans="1:13" ht="15.75">
      <c r="A43" s="15" t="s">
        <v>124</v>
      </c>
      <c r="B43" s="96">
        <v>206808</v>
      </c>
      <c r="C43" s="96">
        <v>455123</v>
      </c>
      <c r="D43" s="97">
        <f t="shared" si="10"/>
        <v>0.4544002390562551</v>
      </c>
      <c r="E43" s="96">
        <v>0</v>
      </c>
      <c r="F43" s="96">
        <v>0</v>
      </c>
      <c r="G43" s="98" t="s">
        <v>89</v>
      </c>
      <c r="H43" s="96">
        <v>1529146</v>
      </c>
      <c r="I43" s="96">
        <v>1611209</v>
      </c>
      <c r="J43" s="97">
        <f t="shared" si="12"/>
        <v>0.9490674394197153</v>
      </c>
      <c r="K43" s="96">
        <f t="shared" si="8"/>
        <v>1735954</v>
      </c>
      <c r="L43" s="96">
        <f t="shared" si="9"/>
        <v>2066332</v>
      </c>
      <c r="M43" s="97">
        <f t="shared" si="11"/>
        <v>0.8401137861679536</v>
      </c>
    </row>
    <row r="45" spans="1:13" ht="15.75">
      <c r="A45" s="15" t="s">
        <v>122</v>
      </c>
      <c r="B45" s="96">
        <v>1095934</v>
      </c>
      <c r="C45" s="96">
        <v>1551714</v>
      </c>
      <c r="D45" s="97">
        <f t="shared" si="10"/>
        <v>0.7062731920959662</v>
      </c>
      <c r="E45" s="96">
        <v>10120</v>
      </c>
      <c r="F45" s="96">
        <v>7602</v>
      </c>
      <c r="G45" s="97">
        <f>SUM(E45/F45)</f>
        <v>1.3312286240463036</v>
      </c>
      <c r="H45" s="96">
        <v>92951</v>
      </c>
      <c r="I45" s="96">
        <v>89465</v>
      </c>
      <c r="J45" s="97">
        <f t="shared" si="12"/>
        <v>1.0389649583636058</v>
      </c>
      <c r="K45" s="96">
        <f t="shared" si="8"/>
        <v>1199005</v>
      </c>
      <c r="L45" s="96">
        <f t="shared" si="9"/>
        <v>1648781</v>
      </c>
      <c r="M45" s="97">
        <f t="shared" si="11"/>
        <v>0.7272069486487289</v>
      </c>
    </row>
    <row r="46" spans="1:13" ht="15.75">
      <c r="A46" s="15" t="s">
        <v>126</v>
      </c>
      <c r="B46" s="96">
        <v>988719</v>
      </c>
      <c r="C46" s="96">
        <v>1520047</v>
      </c>
      <c r="D46" s="97">
        <f t="shared" si="10"/>
        <v>0.6504529136270129</v>
      </c>
      <c r="E46" s="96">
        <v>0</v>
      </c>
      <c r="F46" s="96">
        <v>0</v>
      </c>
      <c r="G46" s="98" t="s">
        <v>89</v>
      </c>
      <c r="H46" s="96">
        <v>0</v>
      </c>
      <c r="I46" s="96">
        <v>0</v>
      </c>
      <c r="J46" s="98" t="s">
        <v>89</v>
      </c>
      <c r="K46" s="96">
        <f t="shared" si="8"/>
        <v>988719</v>
      </c>
      <c r="L46" s="96">
        <f t="shared" si="9"/>
        <v>1520047</v>
      </c>
      <c r="M46" s="97">
        <f t="shared" si="11"/>
        <v>0.6504529136270129</v>
      </c>
    </row>
    <row r="47" spans="1:13" ht="15.75">
      <c r="A47" s="15" t="s">
        <v>125</v>
      </c>
      <c r="B47" s="96">
        <v>1258037</v>
      </c>
      <c r="C47" s="96">
        <v>1851295</v>
      </c>
      <c r="D47" s="97">
        <f t="shared" si="10"/>
        <v>0.6795443189767163</v>
      </c>
      <c r="E47" s="96">
        <v>0</v>
      </c>
      <c r="F47" s="96">
        <v>0</v>
      </c>
      <c r="G47" s="98" t="s">
        <v>89</v>
      </c>
      <c r="H47" s="96">
        <v>33</v>
      </c>
      <c r="I47" s="96">
        <v>116</v>
      </c>
      <c r="J47" s="97">
        <f aca="true" t="shared" si="13" ref="J47:J57">SUM(H47/I47)</f>
        <v>0.28448275862068967</v>
      </c>
      <c r="K47" s="96">
        <f t="shared" si="8"/>
        <v>1258070</v>
      </c>
      <c r="L47" s="96">
        <f t="shared" si="9"/>
        <v>1851411</v>
      </c>
      <c r="M47" s="97">
        <f t="shared" si="11"/>
        <v>0.6795195664279838</v>
      </c>
    </row>
    <row r="48" spans="1:13" ht="15.75">
      <c r="A48" s="15" t="s">
        <v>127</v>
      </c>
      <c r="B48" s="96">
        <v>907307</v>
      </c>
      <c r="C48" s="96">
        <v>1279846</v>
      </c>
      <c r="D48" s="97">
        <f t="shared" si="10"/>
        <v>0.7089188855534182</v>
      </c>
      <c r="E48" s="96">
        <v>0</v>
      </c>
      <c r="F48" s="96">
        <v>0</v>
      </c>
      <c r="G48" s="98" t="s">
        <v>89</v>
      </c>
      <c r="H48" s="96">
        <v>382410</v>
      </c>
      <c r="I48" s="96">
        <v>380866</v>
      </c>
      <c r="J48" s="97">
        <f t="shared" si="13"/>
        <v>1.0040539192261846</v>
      </c>
      <c r="K48" s="96">
        <f t="shared" si="8"/>
        <v>1289717</v>
      </c>
      <c r="L48" s="96">
        <f t="shared" si="9"/>
        <v>1660712</v>
      </c>
      <c r="M48" s="97">
        <f t="shared" si="11"/>
        <v>0.7766048538217343</v>
      </c>
    </row>
    <row r="49" spans="1:13" ht="15.75">
      <c r="A49" s="15" t="s">
        <v>130</v>
      </c>
      <c r="B49" s="96">
        <v>211121</v>
      </c>
      <c r="C49" s="96">
        <v>268270</v>
      </c>
      <c r="D49" s="97">
        <f t="shared" si="10"/>
        <v>0.7869720803667947</v>
      </c>
      <c r="E49" s="96">
        <v>4510</v>
      </c>
      <c r="F49" s="96">
        <v>9961</v>
      </c>
      <c r="G49" s="97">
        <f>SUM(E49/F49)</f>
        <v>0.4527657865676137</v>
      </c>
      <c r="H49" s="96">
        <v>1242654</v>
      </c>
      <c r="I49" s="96">
        <v>1243839</v>
      </c>
      <c r="J49" s="97">
        <f t="shared" si="13"/>
        <v>0.9990473043536985</v>
      </c>
      <c r="K49" s="96">
        <f t="shared" si="8"/>
        <v>1458285</v>
      </c>
      <c r="L49" s="96">
        <f t="shared" si="9"/>
        <v>1522070</v>
      </c>
      <c r="M49" s="97">
        <f t="shared" si="11"/>
        <v>0.9580932545809325</v>
      </c>
    </row>
    <row r="50" spans="1:13" ht="15.75">
      <c r="A50" s="15" t="s">
        <v>129</v>
      </c>
      <c r="B50" s="96">
        <v>203714</v>
      </c>
      <c r="C50" s="96">
        <v>378961</v>
      </c>
      <c r="D50" s="97">
        <f t="shared" si="10"/>
        <v>0.5375592739094525</v>
      </c>
      <c r="E50" s="96">
        <v>0</v>
      </c>
      <c r="F50" s="96">
        <v>0</v>
      </c>
      <c r="G50" s="98" t="s">
        <v>89</v>
      </c>
      <c r="H50" s="96">
        <v>1098260</v>
      </c>
      <c r="I50" s="96">
        <v>1189699</v>
      </c>
      <c r="J50" s="97">
        <f t="shared" si="13"/>
        <v>0.9231410634118378</v>
      </c>
      <c r="K50" s="96">
        <f t="shared" si="8"/>
        <v>1301974</v>
      </c>
      <c r="L50" s="96">
        <f t="shared" si="9"/>
        <v>1568660</v>
      </c>
      <c r="M50" s="97">
        <f t="shared" si="11"/>
        <v>0.8299912026825443</v>
      </c>
    </row>
    <row r="51" spans="1:13" ht="15.75">
      <c r="A51" s="15" t="s">
        <v>128</v>
      </c>
      <c r="B51" s="96">
        <v>477318</v>
      </c>
      <c r="C51" s="96">
        <v>810200</v>
      </c>
      <c r="D51" s="97">
        <f t="shared" si="10"/>
        <v>0.5891360157985682</v>
      </c>
      <c r="E51" s="96">
        <v>0</v>
      </c>
      <c r="F51" s="96">
        <v>0</v>
      </c>
      <c r="G51" s="98" t="s">
        <v>89</v>
      </c>
      <c r="H51" s="96">
        <v>806313</v>
      </c>
      <c r="I51" s="96">
        <v>802015</v>
      </c>
      <c r="J51" s="97">
        <f t="shared" si="13"/>
        <v>1.005359002013678</v>
      </c>
      <c r="K51" s="96">
        <f t="shared" si="8"/>
        <v>1283631</v>
      </c>
      <c r="L51" s="96">
        <f t="shared" si="9"/>
        <v>1612215</v>
      </c>
      <c r="M51" s="97">
        <f t="shared" si="11"/>
        <v>0.7961909546803622</v>
      </c>
    </row>
    <row r="52" spans="1:13" ht="15.75">
      <c r="A52" s="15" t="s">
        <v>131</v>
      </c>
      <c r="B52" s="96">
        <v>262839</v>
      </c>
      <c r="C52" s="96">
        <v>347565</v>
      </c>
      <c r="D52" s="97">
        <f t="shared" si="10"/>
        <v>0.7562297699710846</v>
      </c>
      <c r="E52" s="96">
        <v>0</v>
      </c>
      <c r="F52" s="96">
        <v>0</v>
      </c>
      <c r="G52" s="98" t="s">
        <v>89</v>
      </c>
      <c r="H52" s="96">
        <v>1112092</v>
      </c>
      <c r="I52" s="96">
        <v>1228541</v>
      </c>
      <c r="J52" s="97">
        <f t="shared" si="13"/>
        <v>0.9052135826154764</v>
      </c>
      <c r="K52" s="96">
        <f t="shared" si="8"/>
        <v>1374931</v>
      </c>
      <c r="L52" s="96">
        <f t="shared" si="9"/>
        <v>1576106</v>
      </c>
      <c r="M52" s="97">
        <f t="shared" si="11"/>
        <v>0.8723594732841573</v>
      </c>
    </row>
    <row r="53" spans="1:13" ht="15.75">
      <c r="A53" s="15" t="s">
        <v>132</v>
      </c>
      <c r="B53" s="96">
        <v>601617</v>
      </c>
      <c r="C53" s="96">
        <v>974033</v>
      </c>
      <c r="D53" s="97">
        <f t="shared" si="10"/>
        <v>0.6176556646438057</v>
      </c>
      <c r="E53" s="96">
        <v>7664</v>
      </c>
      <c r="F53" s="96">
        <v>20406</v>
      </c>
      <c r="G53" s="97">
        <f>SUM(E53/F53)</f>
        <v>0.3755758110359698</v>
      </c>
      <c r="H53" s="96">
        <v>456589</v>
      </c>
      <c r="I53" s="96">
        <v>485193</v>
      </c>
      <c r="J53" s="97">
        <f t="shared" si="13"/>
        <v>0.9410461404018607</v>
      </c>
      <c r="K53" s="96">
        <f t="shared" si="8"/>
        <v>1065870</v>
      </c>
      <c r="L53" s="96">
        <f t="shared" si="9"/>
        <v>1479632</v>
      </c>
      <c r="M53" s="97">
        <f t="shared" si="11"/>
        <v>0.7203615493582188</v>
      </c>
    </row>
    <row r="54" spans="1:13" ht="15.75">
      <c r="A54" s="5" t="s">
        <v>133</v>
      </c>
      <c r="B54" s="99">
        <v>66019</v>
      </c>
      <c r="C54" s="99">
        <v>137897</v>
      </c>
      <c r="D54" s="100">
        <f t="shared" si="10"/>
        <v>0.47875588301413374</v>
      </c>
      <c r="E54" s="99">
        <v>0</v>
      </c>
      <c r="F54" s="99">
        <v>0</v>
      </c>
      <c r="G54" s="107" t="s">
        <v>89</v>
      </c>
      <c r="H54" s="99">
        <v>1213547</v>
      </c>
      <c r="I54" s="99">
        <v>1253655</v>
      </c>
      <c r="J54" s="100">
        <f t="shared" si="13"/>
        <v>0.9680071471018741</v>
      </c>
      <c r="K54" s="99">
        <f t="shared" si="8"/>
        <v>1279566</v>
      </c>
      <c r="L54" s="99">
        <f t="shared" si="9"/>
        <v>1391552</v>
      </c>
      <c r="M54" s="100">
        <f t="shared" si="11"/>
        <v>0.9195243871590857</v>
      </c>
    </row>
    <row r="55" spans="1:13" ht="16.5" thickBot="1">
      <c r="A55" s="15" t="s">
        <v>22</v>
      </c>
      <c r="B55" s="96">
        <v>70703</v>
      </c>
      <c r="C55" s="96">
        <v>333481</v>
      </c>
      <c r="D55" s="97">
        <f>SUM(B55/C55)</f>
        <v>0.2120150773207469</v>
      </c>
      <c r="E55" s="96">
        <v>116</v>
      </c>
      <c r="F55" s="96">
        <v>1080</v>
      </c>
      <c r="G55" s="97">
        <f>SUM(E55/F55)</f>
        <v>0.10740740740740741</v>
      </c>
      <c r="H55" s="96">
        <v>3223577</v>
      </c>
      <c r="I55" s="96">
        <v>3467705</v>
      </c>
      <c r="J55" s="97">
        <f>SUM(H55/I55)</f>
        <v>0.929599547827742</v>
      </c>
      <c r="K55" s="96">
        <f>SUM(B55+E55+H55)</f>
        <v>3294396</v>
      </c>
      <c r="L55" s="96">
        <f>SUM(C55+F55+I55)</f>
        <v>3802266</v>
      </c>
      <c r="M55" s="97">
        <f>SUM(K55/L55)</f>
        <v>0.8664296501086457</v>
      </c>
    </row>
    <row r="56" spans="1:13" ht="15.75">
      <c r="A56" s="29" t="s">
        <v>108</v>
      </c>
      <c r="B56" s="108">
        <f>SUM(B30:B54)</f>
        <v>18498295</v>
      </c>
      <c r="C56" s="108">
        <f>SUM(C30:C54)</f>
        <v>30324133</v>
      </c>
      <c r="D56" s="109">
        <f t="shared" si="10"/>
        <v>0.6100189245311647</v>
      </c>
      <c r="E56" s="108">
        <f>SUM(E30:E54)</f>
        <v>161575</v>
      </c>
      <c r="F56" s="108">
        <f>SUM(F30:F54)</f>
        <v>123438</v>
      </c>
      <c r="G56" s="109">
        <f>SUM(E56/F56)</f>
        <v>1.308956723213273</v>
      </c>
      <c r="H56" s="108">
        <f>SUM(H30:H54)</f>
        <v>26475423</v>
      </c>
      <c r="I56" s="108">
        <f>SUM(I30:I54)</f>
        <v>27578047</v>
      </c>
      <c r="J56" s="109">
        <f t="shared" si="13"/>
        <v>0.9600180534901547</v>
      </c>
      <c r="K56" s="108">
        <f>SUM(K30:K54)</f>
        <v>45135293</v>
      </c>
      <c r="L56" s="108">
        <f>SUM(L30:L54)</f>
        <v>58025618</v>
      </c>
      <c r="M56" s="110">
        <f t="shared" si="11"/>
        <v>0.7778511380955908</v>
      </c>
    </row>
    <row r="57" spans="1:13" ht="16.5" thickBot="1">
      <c r="A57" s="33" t="s">
        <v>134</v>
      </c>
      <c r="B57" s="111">
        <f>SUM(B29+B56)</f>
        <v>115907497</v>
      </c>
      <c r="C57" s="111">
        <f>SUM(C29+C56)</f>
        <v>214714308</v>
      </c>
      <c r="D57" s="112">
        <f t="shared" si="10"/>
        <v>0.5398219526199437</v>
      </c>
      <c r="E57" s="111">
        <f>SUM(E29+E56)</f>
        <v>2920358</v>
      </c>
      <c r="F57" s="111">
        <f>SUM(F29+F56)</f>
        <v>2854359</v>
      </c>
      <c r="G57" s="112">
        <f>SUM(E57/F57)</f>
        <v>1.0231221790952014</v>
      </c>
      <c r="H57" s="111">
        <f>SUM(H29+H56)</f>
        <v>315039133</v>
      </c>
      <c r="I57" s="111">
        <f>SUM(I29+I56)</f>
        <v>334750558</v>
      </c>
      <c r="J57" s="112">
        <f t="shared" si="13"/>
        <v>0.9411160802307013</v>
      </c>
      <c r="K57" s="111">
        <f>SUM(K29+K56)</f>
        <v>433866988</v>
      </c>
      <c r="L57" s="111">
        <f>SUM(L29+L56)</f>
        <v>552319225</v>
      </c>
      <c r="M57" s="113">
        <f t="shared" si="11"/>
        <v>0.7855366396127167</v>
      </c>
    </row>
  </sheetData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5">
      <selection activeCell="F29" sqref="F29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24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115" t="s">
        <v>68</v>
      </c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16"/>
      <c r="B3" s="95">
        <v>35734</v>
      </c>
      <c r="C3" s="95">
        <v>35369</v>
      </c>
      <c r="D3" s="14" t="s">
        <v>81</v>
      </c>
      <c r="E3" s="95">
        <v>35734</v>
      </c>
      <c r="F3" s="95">
        <v>35369</v>
      </c>
      <c r="G3" s="14" t="s">
        <v>81</v>
      </c>
      <c r="H3" s="95">
        <v>35734</v>
      </c>
      <c r="I3" s="95">
        <v>35369</v>
      </c>
      <c r="J3" s="14" t="s">
        <v>81</v>
      </c>
      <c r="K3" s="95">
        <v>35734</v>
      </c>
      <c r="L3" s="95">
        <v>35369</v>
      </c>
      <c r="M3" s="14" t="s">
        <v>81</v>
      </c>
    </row>
    <row r="4" spans="1:13" ht="15.75">
      <c r="A4" s="15" t="s">
        <v>82</v>
      </c>
      <c r="B4" s="96">
        <v>17016447</v>
      </c>
      <c r="C4" s="96">
        <v>44184314</v>
      </c>
      <c r="D4" s="97">
        <f aca="true" t="shared" si="0" ref="D4:D35">SUM(B4/C4)</f>
        <v>0.3851241641999919</v>
      </c>
      <c r="E4" s="96">
        <v>1208338</v>
      </c>
      <c r="F4" s="96">
        <v>1861846</v>
      </c>
      <c r="G4" s="97">
        <f aca="true" t="shared" si="1" ref="G4:G9">SUM(E4/F4)</f>
        <v>0.6489999709965271</v>
      </c>
      <c r="H4" s="96">
        <v>83846356</v>
      </c>
      <c r="I4" s="96">
        <v>82965659</v>
      </c>
      <c r="J4" s="97">
        <f aca="true" t="shared" si="2" ref="J4:J11">SUM(H4/I4)</f>
        <v>1.0106151992356258</v>
      </c>
      <c r="K4" s="96">
        <f aca="true" t="shared" si="3" ref="K4:K28">SUM(B4+E4+H4)</f>
        <v>102071141</v>
      </c>
      <c r="L4" s="96">
        <f aca="true" t="shared" si="4" ref="L4:L28">SUM(C4+F4+I4)</f>
        <v>129011819</v>
      </c>
      <c r="M4" s="97">
        <f aca="true" t="shared" si="5" ref="M4:M35">SUM(K4/L4)</f>
        <v>0.7911766673098377</v>
      </c>
    </row>
    <row r="5" spans="1:13" ht="15.75">
      <c r="A5" s="15" t="s">
        <v>83</v>
      </c>
      <c r="B5" s="96">
        <v>9132013</v>
      </c>
      <c r="C5" s="96">
        <v>21668730</v>
      </c>
      <c r="D5" s="97">
        <f t="shared" si="0"/>
        <v>0.4214373892701603</v>
      </c>
      <c r="E5" s="96">
        <v>490162</v>
      </c>
      <c r="F5" s="96">
        <v>281143</v>
      </c>
      <c r="G5" s="97">
        <f t="shared" si="1"/>
        <v>1.7434615124687436</v>
      </c>
      <c r="H5" s="96">
        <v>41516649</v>
      </c>
      <c r="I5" s="96">
        <v>43466966</v>
      </c>
      <c r="J5" s="97">
        <f t="shared" si="2"/>
        <v>0.9551310528551729</v>
      </c>
      <c r="K5" s="96">
        <f t="shared" si="3"/>
        <v>51138824</v>
      </c>
      <c r="L5" s="96">
        <f t="shared" si="4"/>
        <v>65416839</v>
      </c>
      <c r="M5" s="97">
        <f t="shared" si="5"/>
        <v>0.7817379253069687</v>
      </c>
    </row>
    <row r="6" spans="1:13" ht="15.75">
      <c r="A6" s="15" t="s">
        <v>84</v>
      </c>
      <c r="B6" s="96">
        <v>5440430</v>
      </c>
      <c r="C6" s="96">
        <v>12228968</v>
      </c>
      <c r="D6" s="97">
        <f t="shared" si="0"/>
        <v>0.44488054920088105</v>
      </c>
      <c r="E6" s="96">
        <v>387601</v>
      </c>
      <c r="F6" s="96">
        <v>553097</v>
      </c>
      <c r="G6" s="97">
        <f t="shared" si="1"/>
        <v>0.7007830452886202</v>
      </c>
      <c r="H6" s="96">
        <v>31418786</v>
      </c>
      <c r="I6" s="96">
        <v>27094793</v>
      </c>
      <c r="J6" s="97">
        <f t="shared" si="2"/>
        <v>1.1595876004662593</v>
      </c>
      <c r="K6" s="96">
        <f t="shared" si="3"/>
        <v>37246817</v>
      </c>
      <c r="L6" s="96">
        <f t="shared" si="4"/>
        <v>39876858</v>
      </c>
      <c r="M6" s="97">
        <f t="shared" si="5"/>
        <v>0.9340459321042797</v>
      </c>
    </row>
    <row r="7" spans="1:13" ht="15.75">
      <c r="A7" s="15" t="s">
        <v>85</v>
      </c>
      <c r="B7" s="96">
        <v>7945764</v>
      </c>
      <c r="C7" s="96">
        <v>17325223</v>
      </c>
      <c r="D7" s="97">
        <f t="shared" si="0"/>
        <v>0.45862405349703145</v>
      </c>
      <c r="E7" s="96">
        <v>133496</v>
      </c>
      <c r="F7" s="96">
        <v>122636</v>
      </c>
      <c r="G7" s="97">
        <f t="shared" si="1"/>
        <v>1.0885547473824977</v>
      </c>
      <c r="H7" s="96">
        <v>12174160</v>
      </c>
      <c r="I7" s="96">
        <v>12403877</v>
      </c>
      <c r="J7" s="97">
        <f t="shared" si="2"/>
        <v>0.9814802259003375</v>
      </c>
      <c r="K7" s="96">
        <f t="shared" si="3"/>
        <v>20253420</v>
      </c>
      <c r="L7" s="96">
        <f t="shared" si="4"/>
        <v>29851736</v>
      </c>
      <c r="M7" s="97">
        <f t="shared" si="5"/>
        <v>0.6784670747456697</v>
      </c>
    </row>
    <row r="8" spans="1:13" ht="15.75">
      <c r="A8" s="15" t="s">
        <v>86</v>
      </c>
      <c r="B8" s="96">
        <v>2901580</v>
      </c>
      <c r="C8" s="96">
        <v>6441119</v>
      </c>
      <c r="D8" s="97">
        <f t="shared" si="0"/>
        <v>0.4504776266359929</v>
      </c>
      <c r="E8" s="96">
        <v>161988</v>
      </c>
      <c r="F8" s="96">
        <v>148904</v>
      </c>
      <c r="G8" s="97">
        <f t="shared" si="1"/>
        <v>1.0878686939236017</v>
      </c>
      <c r="H8" s="96">
        <v>15542932</v>
      </c>
      <c r="I8" s="96">
        <v>17082211</v>
      </c>
      <c r="J8" s="97">
        <f t="shared" si="2"/>
        <v>0.9098899434036964</v>
      </c>
      <c r="K8" s="96">
        <f t="shared" si="3"/>
        <v>18606500</v>
      </c>
      <c r="L8" s="96">
        <f t="shared" si="4"/>
        <v>23672234</v>
      </c>
      <c r="M8" s="97">
        <f t="shared" si="5"/>
        <v>0.7860052414148998</v>
      </c>
    </row>
    <row r="9" spans="1:13" ht="15.75">
      <c r="A9" s="15" t="s">
        <v>87</v>
      </c>
      <c r="B9" s="96">
        <v>1845751</v>
      </c>
      <c r="C9" s="96">
        <v>3982022</v>
      </c>
      <c r="D9" s="97">
        <f t="shared" si="0"/>
        <v>0.4635210453382729</v>
      </c>
      <c r="E9" s="96">
        <v>1714</v>
      </c>
      <c r="F9" s="96">
        <v>3212</v>
      </c>
      <c r="G9" s="97">
        <f t="shared" si="1"/>
        <v>0.5336239103362391</v>
      </c>
      <c r="H9" s="96">
        <v>12939140</v>
      </c>
      <c r="I9" s="96">
        <v>12604760</v>
      </c>
      <c r="J9" s="97">
        <f t="shared" si="2"/>
        <v>1.0265280735214315</v>
      </c>
      <c r="K9" s="96">
        <f t="shared" si="3"/>
        <v>14786605</v>
      </c>
      <c r="L9" s="96">
        <f t="shared" si="4"/>
        <v>16589994</v>
      </c>
      <c r="M9" s="97">
        <f t="shared" si="5"/>
        <v>0.8912965851584997</v>
      </c>
    </row>
    <row r="10" spans="1:13" ht="15.75">
      <c r="A10" s="15" t="s">
        <v>88</v>
      </c>
      <c r="B10" s="96">
        <v>8165800</v>
      </c>
      <c r="C10" s="96">
        <v>11678154</v>
      </c>
      <c r="D10" s="97">
        <f t="shared" si="0"/>
        <v>0.6992372253354425</v>
      </c>
      <c r="E10" s="96">
        <v>0</v>
      </c>
      <c r="F10" s="96">
        <v>0</v>
      </c>
      <c r="G10" s="98" t="s">
        <v>89</v>
      </c>
      <c r="H10" s="96">
        <v>357460</v>
      </c>
      <c r="I10" s="96">
        <v>300926</v>
      </c>
      <c r="J10" s="97">
        <f t="shared" si="2"/>
        <v>1.1878667845250992</v>
      </c>
      <c r="K10" s="96">
        <f t="shared" si="3"/>
        <v>8523260</v>
      </c>
      <c r="L10" s="96">
        <f t="shared" si="4"/>
        <v>11979080</v>
      </c>
      <c r="M10" s="97">
        <f t="shared" si="5"/>
        <v>0.7115120693742758</v>
      </c>
    </row>
    <row r="11" spans="1:13" ht="15.75">
      <c r="A11" s="15" t="s">
        <v>90</v>
      </c>
      <c r="B11" s="96">
        <v>5490114</v>
      </c>
      <c r="C11" s="96">
        <v>9141717</v>
      </c>
      <c r="D11" s="97">
        <f t="shared" si="0"/>
        <v>0.6005561099736516</v>
      </c>
      <c r="E11" s="96">
        <v>35899</v>
      </c>
      <c r="F11" s="96">
        <v>62179</v>
      </c>
      <c r="G11" s="97">
        <f>SUM(E11/F11)</f>
        <v>0.5773492658292992</v>
      </c>
      <c r="H11" s="96">
        <v>4832771</v>
      </c>
      <c r="I11" s="96">
        <v>5003506</v>
      </c>
      <c r="J11" s="97">
        <f t="shared" si="2"/>
        <v>0.9658769270987184</v>
      </c>
      <c r="K11" s="96">
        <f t="shared" si="3"/>
        <v>10358784</v>
      </c>
      <c r="L11" s="96">
        <f t="shared" si="4"/>
        <v>14207402</v>
      </c>
      <c r="M11" s="97">
        <f t="shared" si="5"/>
        <v>0.7291117686400371</v>
      </c>
    </row>
    <row r="12" spans="1:13" ht="15.75">
      <c r="A12" s="15" t="s">
        <v>92</v>
      </c>
      <c r="B12" s="96">
        <v>4908571</v>
      </c>
      <c r="C12" s="96">
        <v>11887691</v>
      </c>
      <c r="D12" s="97">
        <f t="shared" si="0"/>
        <v>0.4129120617283878</v>
      </c>
      <c r="E12" s="96">
        <v>0</v>
      </c>
      <c r="F12" s="96">
        <v>0</v>
      </c>
      <c r="G12" s="98" t="s">
        <v>89</v>
      </c>
      <c r="H12" s="96">
        <v>0</v>
      </c>
      <c r="I12" s="96">
        <v>0</v>
      </c>
      <c r="J12" s="98" t="s">
        <v>89</v>
      </c>
      <c r="K12" s="96">
        <f t="shared" si="3"/>
        <v>4908571</v>
      </c>
      <c r="L12" s="96">
        <f t="shared" si="4"/>
        <v>11887691</v>
      </c>
      <c r="M12" s="97">
        <f t="shared" si="5"/>
        <v>0.4129120617283878</v>
      </c>
    </row>
    <row r="13" spans="1:13" ht="15.75">
      <c r="A13" s="15" t="s">
        <v>91</v>
      </c>
      <c r="B13" s="96">
        <v>1198166</v>
      </c>
      <c r="C13" s="96">
        <v>3385478</v>
      </c>
      <c r="D13" s="97">
        <f t="shared" si="0"/>
        <v>0.3539133912552378</v>
      </c>
      <c r="E13" s="96">
        <v>18388</v>
      </c>
      <c r="F13" s="96">
        <v>40511</v>
      </c>
      <c r="G13" s="97">
        <f>SUM(E13/F13)</f>
        <v>0.45390140949371777</v>
      </c>
      <c r="H13" s="96">
        <v>9618180</v>
      </c>
      <c r="I13" s="96">
        <v>10144356</v>
      </c>
      <c r="J13" s="97">
        <f aca="true" t="shared" si="6" ref="J13:J18">SUM(H13/I13)</f>
        <v>0.9481311578576304</v>
      </c>
      <c r="K13" s="96">
        <f t="shared" si="3"/>
        <v>10834734</v>
      </c>
      <c r="L13" s="96">
        <f t="shared" si="4"/>
        <v>13570345</v>
      </c>
      <c r="M13" s="97">
        <f t="shared" si="5"/>
        <v>0.7984125679929287</v>
      </c>
    </row>
    <row r="14" spans="1:13" ht="15.75">
      <c r="A14" s="15" t="s">
        <v>93</v>
      </c>
      <c r="B14" s="96">
        <v>71915</v>
      </c>
      <c r="C14" s="96">
        <v>1563281</v>
      </c>
      <c r="D14" s="97">
        <f t="shared" si="0"/>
        <v>0.046002606057388276</v>
      </c>
      <c r="E14" s="96">
        <v>0</v>
      </c>
      <c r="F14" s="96">
        <v>0</v>
      </c>
      <c r="G14" s="98" t="s">
        <v>89</v>
      </c>
      <c r="H14" s="96">
        <v>2461369</v>
      </c>
      <c r="I14" s="96">
        <v>10317328</v>
      </c>
      <c r="J14" s="97">
        <f t="shared" si="6"/>
        <v>0.238566516446894</v>
      </c>
      <c r="K14" s="96">
        <f t="shared" si="3"/>
        <v>2533284</v>
      </c>
      <c r="L14" s="96">
        <f t="shared" si="4"/>
        <v>11880609</v>
      </c>
      <c r="M14" s="97">
        <f t="shared" si="5"/>
        <v>0.21322846328837183</v>
      </c>
    </row>
    <row r="15" spans="1:13" ht="15.75">
      <c r="A15" s="15" t="s">
        <v>94</v>
      </c>
      <c r="B15" s="96">
        <v>1509820</v>
      </c>
      <c r="C15" s="96">
        <v>3392993</v>
      </c>
      <c r="D15" s="97">
        <f t="shared" si="0"/>
        <v>0.4449817609408566</v>
      </c>
      <c r="E15" s="96">
        <v>35619</v>
      </c>
      <c r="F15" s="96">
        <v>29870</v>
      </c>
      <c r="G15" s="97">
        <f>SUM(E15/F15)</f>
        <v>1.1924673585537329</v>
      </c>
      <c r="H15" s="96">
        <v>13412480</v>
      </c>
      <c r="I15" s="96">
        <v>13233977</v>
      </c>
      <c r="J15" s="97">
        <f t="shared" si="6"/>
        <v>1.0134882356225947</v>
      </c>
      <c r="K15" s="96">
        <f t="shared" si="3"/>
        <v>14957919</v>
      </c>
      <c r="L15" s="96">
        <f t="shared" si="4"/>
        <v>16656840</v>
      </c>
      <c r="M15" s="97">
        <f t="shared" si="5"/>
        <v>0.898004603514232</v>
      </c>
    </row>
    <row r="16" spans="1:13" ht="15.75">
      <c r="A16" s="15" t="s">
        <v>95</v>
      </c>
      <c r="B16" s="96">
        <v>1748771</v>
      </c>
      <c r="C16" s="96">
        <v>2901467</v>
      </c>
      <c r="D16" s="97">
        <f t="shared" si="0"/>
        <v>0.6027195897799286</v>
      </c>
      <c r="E16" s="96">
        <v>82622</v>
      </c>
      <c r="F16" s="96">
        <v>106668</v>
      </c>
      <c r="G16" s="97">
        <f>SUM(E16/F16)</f>
        <v>0.7745715678554018</v>
      </c>
      <c r="H16" s="96">
        <v>4106730</v>
      </c>
      <c r="I16" s="96">
        <v>4184681</v>
      </c>
      <c r="J16" s="97">
        <f t="shared" si="6"/>
        <v>0.9813722957616124</v>
      </c>
      <c r="K16" s="96">
        <f t="shared" si="3"/>
        <v>5938123</v>
      </c>
      <c r="L16" s="96">
        <f t="shared" si="4"/>
        <v>7192816</v>
      </c>
      <c r="M16" s="97">
        <f t="shared" si="5"/>
        <v>0.8255630340050406</v>
      </c>
    </row>
    <row r="17" spans="1:13" ht="15.75">
      <c r="A17" s="15" t="s">
        <v>96</v>
      </c>
      <c r="B17" s="96">
        <v>401950</v>
      </c>
      <c r="C17" s="96">
        <v>1109151</v>
      </c>
      <c r="D17" s="97">
        <f t="shared" si="0"/>
        <v>0.3623942997842494</v>
      </c>
      <c r="E17" s="96">
        <v>12816</v>
      </c>
      <c r="F17" s="96">
        <v>16156</v>
      </c>
      <c r="G17" s="97">
        <f>SUM(E17/F17)</f>
        <v>0.7932656598167863</v>
      </c>
      <c r="H17" s="96">
        <v>8058721</v>
      </c>
      <c r="I17" s="96">
        <v>8073915</v>
      </c>
      <c r="J17" s="97">
        <f t="shared" si="6"/>
        <v>0.9981181372357771</v>
      </c>
      <c r="K17" s="96">
        <f t="shared" si="3"/>
        <v>8473487</v>
      </c>
      <c r="L17" s="96">
        <f t="shared" si="4"/>
        <v>9199222</v>
      </c>
      <c r="M17" s="97">
        <f t="shared" si="5"/>
        <v>0.9211090894425638</v>
      </c>
    </row>
    <row r="18" spans="1:13" ht="15.75">
      <c r="A18" s="15" t="s">
        <v>100</v>
      </c>
      <c r="B18" s="96">
        <v>958396</v>
      </c>
      <c r="C18" s="96">
        <v>1347599</v>
      </c>
      <c r="D18" s="97">
        <f t="shared" si="0"/>
        <v>0.7111878236775183</v>
      </c>
      <c r="E18" s="96">
        <v>0</v>
      </c>
      <c r="F18" s="96">
        <v>0</v>
      </c>
      <c r="G18" s="98" t="s">
        <v>89</v>
      </c>
      <c r="H18" s="96">
        <v>5686583</v>
      </c>
      <c r="I18" s="96">
        <v>5256669</v>
      </c>
      <c r="J18" s="97">
        <f t="shared" si="6"/>
        <v>1.081784491281456</v>
      </c>
      <c r="K18" s="96">
        <f t="shared" si="3"/>
        <v>6644979</v>
      </c>
      <c r="L18" s="96">
        <f t="shared" si="4"/>
        <v>6604268</v>
      </c>
      <c r="M18" s="97">
        <f t="shared" si="5"/>
        <v>1.0061643470555708</v>
      </c>
    </row>
    <row r="19" spans="1:13" ht="15.75">
      <c r="A19" s="15" t="s">
        <v>97</v>
      </c>
      <c r="B19" s="96">
        <v>2501837</v>
      </c>
      <c r="C19" s="96">
        <v>5479111</v>
      </c>
      <c r="D19" s="97">
        <f t="shared" si="0"/>
        <v>0.45661367327655894</v>
      </c>
      <c r="E19" s="96">
        <v>0</v>
      </c>
      <c r="F19" s="96">
        <v>0</v>
      </c>
      <c r="G19" s="98" t="s">
        <v>89</v>
      </c>
      <c r="H19" s="96">
        <v>0</v>
      </c>
      <c r="I19" s="96">
        <v>0</v>
      </c>
      <c r="J19" s="98" t="s">
        <v>89</v>
      </c>
      <c r="K19" s="96">
        <f t="shared" si="3"/>
        <v>2501837</v>
      </c>
      <c r="L19" s="96">
        <f t="shared" si="4"/>
        <v>5479111</v>
      </c>
      <c r="M19" s="97">
        <f t="shared" si="5"/>
        <v>0.45661367327655894</v>
      </c>
    </row>
    <row r="20" spans="1:13" ht="15.75">
      <c r="A20" s="15" t="s">
        <v>99</v>
      </c>
      <c r="B20" s="96">
        <v>2525020</v>
      </c>
      <c r="C20" s="96">
        <v>5339109</v>
      </c>
      <c r="D20" s="97">
        <f t="shared" si="0"/>
        <v>0.47292909734564326</v>
      </c>
      <c r="E20" s="96">
        <v>0</v>
      </c>
      <c r="F20" s="96">
        <v>0</v>
      </c>
      <c r="G20" s="98" t="s">
        <v>89</v>
      </c>
      <c r="H20" s="96">
        <v>0</v>
      </c>
      <c r="I20" s="96">
        <v>0</v>
      </c>
      <c r="J20" s="98" t="s">
        <v>89</v>
      </c>
      <c r="K20" s="96">
        <f t="shared" si="3"/>
        <v>2525020</v>
      </c>
      <c r="L20" s="96">
        <f t="shared" si="4"/>
        <v>5339109</v>
      </c>
      <c r="M20" s="97">
        <f t="shared" si="5"/>
        <v>0.47292909734564326</v>
      </c>
    </row>
    <row r="21" spans="1:13" ht="15.75">
      <c r="A21" s="15" t="s">
        <v>98</v>
      </c>
      <c r="B21" s="96">
        <v>169128</v>
      </c>
      <c r="C21" s="96">
        <v>435813</v>
      </c>
      <c r="D21" s="97">
        <f t="shared" si="0"/>
        <v>0.3880747017642888</v>
      </c>
      <c r="E21" s="96">
        <v>0</v>
      </c>
      <c r="F21" s="96">
        <v>0</v>
      </c>
      <c r="G21" s="98" t="s">
        <v>89</v>
      </c>
      <c r="H21" s="96">
        <v>6267094</v>
      </c>
      <c r="I21" s="96">
        <v>6056424</v>
      </c>
      <c r="J21" s="97">
        <f aca="true" t="shared" si="7" ref="J21:J29">SUM(H21/I21)</f>
        <v>1.0347845527327677</v>
      </c>
      <c r="K21" s="96">
        <f t="shared" si="3"/>
        <v>6436222</v>
      </c>
      <c r="L21" s="96">
        <f t="shared" si="4"/>
        <v>6492237</v>
      </c>
      <c r="M21" s="97">
        <f t="shared" si="5"/>
        <v>0.9913720032093715</v>
      </c>
    </row>
    <row r="22" spans="1:13" ht="15.75">
      <c r="A22" s="15" t="s">
        <v>101</v>
      </c>
      <c r="B22" s="96">
        <v>38043</v>
      </c>
      <c r="C22" s="96">
        <v>121809</v>
      </c>
      <c r="D22" s="97">
        <f t="shared" si="0"/>
        <v>0.31231682388000886</v>
      </c>
      <c r="E22" s="96">
        <v>20989</v>
      </c>
      <c r="F22" s="96">
        <v>37370</v>
      </c>
      <c r="G22" s="97">
        <f>SUM(E22/F22)</f>
        <v>0.5616537329408616</v>
      </c>
      <c r="H22" s="96">
        <v>4871896</v>
      </c>
      <c r="I22" s="96">
        <v>4345788</v>
      </c>
      <c r="J22" s="97">
        <f t="shared" si="7"/>
        <v>1.12106158883038</v>
      </c>
      <c r="K22" s="96">
        <f t="shared" si="3"/>
        <v>4930928</v>
      </c>
      <c r="L22" s="96">
        <f t="shared" si="4"/>
        <v>4504967</v>
      </c>
      <c r="M22" s="97">
        <f t="shared" si="5"/>
        <v>1.094553633800203</v>
      </c>
    </row>
    <row r="23" spans="1:13" ht="15.75">
      <c r="A23" s="15" t="s">
        <v>104</v>
      </c>
      <c r="B23" s="96">
        <v>787984</v>
      </c>
      <c r="C23" s="96">
        <v>1735125</v>
      </c>
      <c r="D23" s="97">
        <f t="shared" si="0"/>
        <v>0.45413673366472157</v>
      </c>
      <c r="E23" s="96">
        <v>14412</v>
      </c>
      <c r="F23" s="96">
        <v>23846</v>
      </c>
      <c r="G23" s="97">
        <f>SUM(E23/F23)</f>
        <v>0.6043780927618888</v>
      </c>
      <c r="H23" s="96">
        <v>3125734</v>
      </c>
      <c r="I23" s="96">
        <v>2888120</v>
      </c>
      <c r="J23" s="97">
        <f t="shared" si="7"/>
        <v>1.0822728972480369</v>
      </c>
      <c r="K23" s="96">
        <f t="shared" si="3"/>
        <v>3928130</v>
      </c>
      <c r="L23" s="96">
        <f t="shared" si="4"/>
        <v>4647091</v>
      </c>
      <c r="M23" s="97">
        <f t="shared" si="5"/>
        <v>0.8452879446518262</v>
      </c>
    </row>
    <row r="24" spans="1:13" ht="15.75">
      <c r="A24" s="15" t="s">
        <v>103</v>
      </c>
      <c r="B24" s="96">
        <v>759667</v>
      </c>
      <c r="C24" s="96">
        <v>1223297</v>
      </c>
      <c r="D24" s="97">
        <f t="shared" si="0"/>
        <v>0.6209996427686817</v>
      </c>
      <c r="E24" s="96">
        <v>0</v>
      </c>
      <c r="F24" s="96">
        <v>0</v>
      </c>
      <c r="G24" s="98" t="s">
        <v>89</v>
      </c>
      <c r="H24" s="96">
        <v>4689800</v>
      </c>
      <c r="I24" s="96">
        <v>5031680</v>
      </c>
      <c r="J24" s="97">
        <f t="shared" si="7"/>
        <v>0.932054502671076</v>
      </c>
      <c r="K24" s="96">
        <f t="shared" si="3"/>
        <v>5449467</v>
      </c>
      <c r="L24" s="96">
        <f t="shared" si="4"/>
        <v>6254977</v>
      </c>
      <c r="M24" s="97">
        <f t="shared" si="5"/>
        <v>0.8712209493336266</v>
      </c>
    </row>
    <row r="25" spans="1:13" ht="15.75">
      <c r="A25" s="15" t="s">
        <v>102</v>
      </c>
      <c r="B25" s="96">
        <v>642813</v>
      </c>
      <c r="C25" s="96">
        <v>1332054</v>
      </c>
      <c r="D25" s="97">
        <f t="shared" si="0"/>
        <v>0.4825727785810485</v>
      </c>
      <c r="E25" s="96">
        <v>13559</v>
      </c>
      <c r="F25" s="96">
        <v>4219</v>
      </c>
      <c r="G25" s="97">
        <f>SUM(E25/F25)</f>
        <v>3.213794738089595</v>
      </c>
      <c r="H25" s="96">
        <v>3989934</v>
      </c>
      <c r="I25" s="96">
        <v>3948730</v>
      </c>
      <c r="J25" s="97">
        <f t="shared" si="7"/>
        <v>1.0104347473744724</v>
      </c>
      <c r="K25" s="96">
        <f t="shared" si="3"/>
        <v>4646306</v>
      </c>
      <c r="L25" s="96">
        <f t="shared" si="4"/>
        <v>5285003</v>
      </c>
      <c r="M25" s="97">
        <f t="shared" si="5"/>
        <v>0.879149169830178</v>
      </c>
    </row>
    <row r="26" spans="1:13" ht="15.75">
      <c r="A26" s="15" t="s">
        <v>105</v>
      </c>
      <c r="B26" s="96">
        <v>2552058</v>
      </c>
      <c r="C26" s="96">
        <v>3585668</v>
      </c>
      <c r="D26" s="97">
        <f t="shared" si="0"/>
        <v>0.7117385100907279</v>
      </c>
      <c r="E26" s="96">
        <v>0</v>
      </c>
      <c r="F26" s="96">
        <v>0</v>
      </c>
      <c r="G26" s="98" t="s">
        <v>89</v>
      </c>
      <c r="H26" s="96">
        <v>399836</v>
      </c>
      <c r="I26" s="96">
        <v>419049</v>
      </c>
      <c r="J26" s="97">
        <f t="shared" si="7"/>
        <v>0.954150946548017</v>
      </c>
      <c r="K26" s="96">
        <f t="shared" si="3"/>
        <v>2951894</v>
      </c>
      <c r="L26" s="96">
        <f t="shared" si="4"/>
        <v>4004717</v>
      </c>
      <c r="M26" s="97">
        <f t="shared" si="5"/>
        <v>0.7371042697898503</v>
      </c>
    </row>
    <row r="27" spans="1:13" ht="15.75">
      <c r="A27" s="5" t="s">
        <v>107</v>
      </c>
      <c r="B27" s="99">
        <v>945252</v>
      </c>
      <c r="C27" s="99">
        <v>1599972</v>
      </c>
      <c r="D27" s="100">
        <f t="shared" si="0"/>
        <v>0.5907928388746803</v>
      </c>
      <c r="E27" s="99">
        <v>43491</v>
      </c>
      <c r="F27" s="99">
        <v>34134</v>
      </c>
      <c r="G27" s="97">
        <f>SUM(E27/F27)</f>
        <v>1.2741255053612235</v>
      </c>
      <c r="H27" s="99">
        <v>3348363</v>
      </c>
      <c r="I27" s="99">
        <v>3371736</v>
      </c>
      <c r="J27" s="100">
        <f t="shared" si="7"/>
        <v>0.9930679626162903</v>
      </c>
      <c r="K27" s="99">
        <f t="shared" si="3"/>
        <v>4337106</v>
      </c>
      <c r="L27" s="99">
        <f t="shared" si="4"/>
        <v>5005842</v>
      </c>
      <c r="M27" s="100">
        <f t="shared" si="5"/>
        <v>0.8664088878554297</v>
      </c>
    </row>
    <row r="28" spans="1:13" ht="16.5" thickBot="1">
      <c r="A28" s="15" t="s">
        <v>106</v>
      </c>
      <c r="B28" s="96">
        <v>291270</v>
      </c>
      <c r="C28" s="96">
        <v>496089</v>
      </c>
      <c r="D28" s="97">
        <f t="shared" si="0"/>
        <v>0.5871325508124551</v>
      </c>
      <c r="E28" s="96">
        <v>0</v>
      </c>
      <c r="F28" s="96">
        <v>0</v>
      </c>
      <c r="G28" s="98" t="s">
        <v>89</v>
      </c>
      <c r="H28" s="96">
        <v>3105993</v>
      </c>
      <c r="I28" s="96">
        <v>3680392</v>
      </c>
      <c r="J28" s="97">
        <f t="shared" si="7"/>
        <v>0.843929940071601</v>
      </c>
      <c r="K28" s="96">
        <f t="shared" si="3"/>
        <v>3397263</v>
      </c>
      <c r="L28" s="96">
        <f t="shared" si="4"/>
        <v>4176481</v>
      </c>
      <c r="M28" s="97">
        <f t="shared" si="5"/>
        <v>0.8134271411745917</v>
      </c>
    </row>
    <row r="29" spans="1:13" ht="16.5" thickBot="1">
      <c r="A29" s="21" t="s">
        <v>108</v>
      </c>
      <c r="B29" s="101">
        <f>SUM(B4:B28)</f>
        <v>79948560</v>
      </c>
      <c r="C29" s="101">
        <f>SUM(C4:C28)</f>
        <v>173585954</v>
      </c>
      <c r="D29" s="102">
        <f t="shared" si="0"/>
        <v>0.46057044454184354</v>
      </c>
      <c r="E29" s="101">
        <f>SUM(E4:E28)</f>
        <v>2661094</v>
      </c>
      <c r="F29" s="101">
        <f>SUM(F4:F28)</f>
        <v>3325791</v>
      </c>
      <c r="G29" s="102">
        <f>SUM(E29/F29)</f>
        <v>0.8001386737771555</v>
      </c>
      <c r="H29" s="101">
        <f>SUM(H4:H28)</f>
        <v>275770967</v>
      </c>
      <c r="I29" s="101">
        <f>SUM(I4:I28)</f>
        <v>281875543</v>
      </c>
      <c r="J29" s="102">
        <f t="shared" si="7"/>
        <v>0.978343009347214</v>
      </c>
      <c r="K29" s="101">
        <f>SUM(K4:K28)</f>
        <v>358380621</v>
      </c>
      <c r="L29" s="101">
        <f>SUM(L4:L28)</f>
        <v>458787288</v>
      </c>
      <c r="M29" s="103">
        <f t="shared" si="5"/>
        <v>0.7811476698979506</v>
      </c>
    </row>
    <row r="30" spans="1:13" ht="15.75">
      <c r="A30" s="15" t="s">
        <v>110</v>
      </c>
      <c r="B30" s="96">
        <v>1204885</v>
      </c>
      <c r="C30" s="96">
        <v>3509366</v>
      </c>
      <c r="D30" s="97">
        <f t="shared" si="0"/>
        <v>0.34333409510435786</v>
      </c>
      <c r="E30" s="96">
        <v>0</v>
      </c>
      <c r="F30" s="96">
        <v>0</v>
      </c>
      <c r="G30" s="98" t="s">
        <v>89</v>
      </c>
      <c r="H30" s="96">
        <v>0</v>
      </c>
      <c r="I30" s="96">
        <v>0</v>
      </c>
      <c r="J30" s="98" t="s">
        <v>89</v>
      </c>
      <c r="K30" s="96">
        <f aca="true" t="shared" si="8" ref="K30:K54">SUM(B30+E30+H30)</f>
        <v>1204885</v>
      </c>
      <c r="L30" s="96">
        <f aca="true" t="shared" si="9" ref="L30:L54">SUM(C30+F30+I30)</f>
        <v>3509366</v>
      </c>
      <c r="M30" s="97">
        <f t="shared" si="5"/>
        <v>0.34333409510435786</v>
      </c>
    </row>
    <row r="31" spans="1:13" ht="15.75">
      <c r="A31" s="12" t="s">
        <v>109</v>
      </c>
      <c r="B31" s="104">
        <v>320567</v>
      </c>
      <c r="C31" s="104">
        <v>589279</v>
      </c>
      <c r="D31" s="105">
        <f t="shared" si="0"/>
        <v>0.5439986831365109</v>
      </c>
      <c r="E31" s="104">
        <v>0</v>
      </c>
      <c r="F31" s="104">
        <v>0</v>
      </c>
      <c r="G31" s="106" t="s">
        <v>89</v>
      </c>
      <c r="H31" s="104">
        <v>1660678</v>
      </c>
      <c r="I31" s="104">
        <v>1795328</v>
      </c>
      <c r="J31" s="105">
        <f>SUM(H31/I31)</f>
        <v>0.9249997771994867</v>
      </c>
      <c r="K31" s="104">
        <f t="shared" si="8"/>
        <v>1981245</v>
      </c>
      <c r="L31" s="104">
        <f t="shared" si="9"/>
        <v>2384607</v>
      </c>
      <c r="M31" s="105">
        <f t="shared" si="5"/>
        <v>0.8308475987867183</v>
      </c>
    </row>
    <row r="32" spans="1:13" ht="15.75">
      <c r="A32" s="15" t="s">
        <v>116</v>
      </c>
      <c r="B32" s="96">
        <v>151405</v>
      </c>
      <c r="C32" s="96">
        <v>136045</v>
      </c>
      <c r="D32" s="97">
        <f t="shared" si="0"/>
        <v>1.1129038185894373</v>
      </c>
      <c r="E32" s="96">
        <v>26314</v>
      </c>
      <c r="F32" s="96">
        <v>1014</v>
      </c>
      <c r="G32" s="97">
        <f>SUM(E32/F32)</f>
        <v>25.95069033530572</v>
      </c>
      <c r="H32" s="96">
        <v>3379600</v>
      </c>
      <c r="I32" s="96">
        <v>3337127</v>
      </c>
      <c r="J32" s="97">
        <f>SUM(H32/I32)</f>
        <v>1.0127274149290693</v>
      </c>
      <c r="K32" s="96">
        <f t="shared" si="8"/>
        <v>3557319</v>
      </c>
      <c r="L32" s="96">
        <f t="shared" si="9"/>
        <v>3474186</v>
      </c>
      <c r="M32" s="97">
        <f t="shared" si="5"/>
        <v>1.0239287706530393</v>
      </c>
    </row>
    <row r="33" spans="1:13" ht="15.75">
      <c r="A33" s="15" t="s">
        <v>111</v>
      </c>
      <c r="B33" s="96">
        <v>1714659</v>
      </c>
      <c r="C33" s="96">
        <v>2971682</v>
      </c>
      <c r="D33" s="97">
        <f t="shared" si="0"/>
        <v>0.5769994905242216</v>
      </c>
      <c r="E33" s="96">
        <v>0</v>
      </c>
      <c r="F33" s="96">
        <v>0</v>
      </c>
      <c r="G33" s="98" t="s">
        <v>89</v>
      </c>
      <c r="H33" s="96">
        <v>144036</v>
      </c>
      <c r="I33" s="96">
        <v>176327</v>
      </c>
      <c r="J33" s="97">
        <f>SUM(H33/I33)</f>
        <v>0.8168686587987092</v>
      </c>
      <c r="K33" s="96">
        <f t="shared" si="8"/>
        <v>1858695</v>
      </c>
      <c r="L33" s="96">
        <f t="shared" si="9"/>
        <v>3148009</v>
      </c>
      <c r="M33" s="97">
        <f t="shared" si="5"/>
        <v>0.5904350972312976</v>
      </c>
    </row>
    <row r="34" spans="1:13" ht="15.75">
      <c r="A34" s="15" t="s">
        <v>113</v>
      </c>
      <c r="B34" s="96">
        <v>306216</v>
      </c>
      <c r="C34" s="96">
        <v>603139</v>
      </c>
      <c r="D34" s="97">
        <f t="shared" si="0"/>
        <v>0.5077038626253649</v>
      </c>
      <c r="E34" s="96">
        <v>163799</v>
      </c>
      <c r="F34" s="96">
        <v>151323</v>
      </c>
      <c r="G34" s="97">
        <f>SUM(E34/F34)</f>
        <v>1.082446158217852</v>
      </c>
      <c r="H34" s="96">
        <v>2113239</v>
      </c>
      <c r="I34" s="96">
        <v>2313617</v>
      </c>
      <c r="J34" s="97">
        <f>SUM(H34/I34)</f>
        <v>0.9133918881128553</v>
      </c>
      <c r="K34" s="96">
        <f t="shared" si="8"/>
        <v>2583254</v>
      </c>
      <c r="L34" s="96">
        <f t="shared" si="9"/>
        <v>3068079</v>
      </c>
      <c r="M34" s="97">
        <f t="shared" si="5"/>
        <v>0.8419776674590191</v>
      </c>
    </row>
    <row r="35" spans="1:13" ht="15.75">
      <c r="A35" s="15" t="s">
        <v>112</v>
      </c>
      <c r="B35" s="96">
        <v>99582</v>
      </c>
      <c r="C35" s="96">
        <v>234991</v>
      </c>
      <c r="D35" s="97">
        <f t="shared" si="0"/>
        <v>0.4237694209565473</v>
      </c>
      <c r="E35" s="96">
        <v>728</v>
      </c>
      <c r="F35" s="96">
        <v>500</v>
      </c>
      <c r="G35" s="97">
        <f>SUM(E35/F35)</f>
        <v>1.456</v>
      </c>
      <c r="H35" s="96">
        <v>2572674</v>
      </c>
      <c r="I35" s="96">
        <v>2664914</v>
      </c>
      <c r="J35" s="97">
        <f>SUM(H35/I35)</f>
        <v>0.965387250770569</v>
      </c>
      <c r="K35" s="96">
        <f t="shared" si="8"/>
        <v>2672984</v>
      </c>
      <c r="L35" s="96">
        <f t="shared" si="9"/>
        <v>2900405</v>
      </c>
      <c r="M35" s="97">
        <f t="shared" si="5"/>
        <v>0.9215899158910565</v>
      </c>
    </row>
    <row r="36" spans="1:13" ht="15.75">
      <c r="A36" s="15" t="s">
        <v>114</v>
      </c>
      <c r="B36" s="96">
        <v>1497549</v>
      </c>
      <c r="C36" s="96">
        <v>2559914</v>
      </c>
      <c r="D36" s="97">
        <f aca="true" t="shared" si="10" ref="D36:D57">SUM(B36/C36)</f>
        <v>0.5849997304596951</v>
      </c>
      <c r="E36" s="96">
        <v>0</v>
      </c>
      <c r="F36" s="96">
        <v>0</v>
      </c>
      <c r="G36" s="98" t="s">
        <v>89</v>
      </c>
      <c r="H36" s="96">
        <v>0</v>
      </c>
      <c r="I36" s="96">
        <v>0</v>
      </c>
      <c r="J36" s="98" t="s">
        <v>89</v>
      </c>
      <c r="K36" s="96">
        <f t="shared" si="8"/>
        <v>1497549</v>
      </c>
      <c r="L36" s="96">
        <f t="shared" si="9"/>
        <v>2559914</v>
      </c>
      <c r="M36" s="97">
        <f aca="true" t="shared" si="11" ref="M36:M57">SUM(K36/L36)</f>
        <v>0.5849997304596951</v>
      </c>
    </row>
    <row r="37" spans="1:13" ht="15.75">
      <c r="A37" s="15" t="s">
        <v>115</v>
      </c>
      <c r="B37" s="96">
        <v>272483</v>
      </c>
      <c r="C37" s="96">
        <v>539358</v>
      </c>
      <c r="D37" s="97">
        <f t="shared" si="10"/>
        <v>0.505198773356472</v>
      </c>
      <c r="E37" s="96">
        <v>0</v>
      </c>
      <c r="F37" s="96">
        <v>0</v>
      </c>
      <c r="G37" s="98" t="s">
        <v>89</v>
      </c>
      <c r="H37" s="96">
        <v>2789271</v>
      </c>
      <c r="I37" s="96">
        <v>2813700</v>
      </c>
      <c r="J37" s="97">
        <f aca="true" t="shared" si="12" ref="J37:J45">SUM(H37/I37)</f>
        <v>0.9913178377225716</v>
      </c>
      <c r="K37" s="96">
        <f t="shared" si="8"/>
        <v>3061754</v>
      </c>
      <c r="L37" s="96">
        <f t="shared" si="9"/>
        <v>3353058</v>
      </c>
      <c r="M37" s="97">
        <f t="shared" si="11"/>
        <v>0.9131228866306518</v>
      </c>
    </row>
    <row r="38" spans="1:13" ht="15.75">
      <c r="A38" s="15" t="s">
        <v>25</v>
      </c>
      <c r="B38" s="96">
        <v>2068312</v>
      </c>
      <c r="C38" s="96">
        <v>2763132</v>
      </c>
      <c r="D38" s="97">
        <f t="shared" si="10"/>
        <v>0.7485389767843158</v>
      </c>
      <c r="E38" s="96">
        <v>24222</v>
      </c>
      <c r="F38" s="96">
        <v>17683</v>
      </c>
      <c r="G38" s="97">
        <f>SUM(E38/F38)</f>
        <v>1.369790193971611</v>
      </c>
      <c r="H38" s="96">
        <v>219879</v>
      </c>
      <c r="I38" s="96">
        <v>170497</v>
      </c>
      <c r="J38" s="97">
        <f t="shared" si="12"/>
        <v>1.2896355947611982</v>
      </c>
      <c r="K38" s="96">
        <f t="shared" si="8"/>
        <v>2312413</v>
      </c>
      <c r="L38" s="96">
        <f t="shared" si="9"/>
        <v>2951312</v>
      </c>
      <c r="M38" s="97">
        <f t="shared" si="11"/>
        <v>0.7835203462053487</v>
      </c>
    </row>
    <row r="39" spans="1:13" ht="15.75">
      <c r="A39" s="15" t="s">
        <v>118</v>
      </c>
      <c r="B39" s="96">
        <v>1334475</v>
      </c>
      <c r="C39" s="96">
        <v>2189752</v>
      </c>
      <c r="D39" s="97">
        <f t="shared" si="10"/>
        <v>0.6094183268242248</v>
      </c>
      <c r="E39" s="96">
        <v>0</v>
      </c>
      <c r="F39" s="96">
        <v>0</v>
      </c>
      <c r="G39" s="98" t="s">
        <v>89</v>
      </c>
      <c r="H39" s="96">
        <v>334693</v>
      </c>
      <c r="I39" s="96">
        <v>413533</v>
      </c>
      <c r="J39" s="97">
        <f t="shared" si="12"/>
        <v>0.8093501606885061</v>
      </c>
      <c r="K39" s="96">
        <f t="shared" si="8"/>
        <v>1669168</v>
      </c>
      <c r="L39" s="96">
        <f t="shared" si="9"/>
        <v>2603285</v>
      </c>
      <c r="M39" s="97">
        <f t="shared" si="11"/>
        <v>0.6411775890845605</v>
      </c>
    </row>
    <row r="40" spans="1:13" ht="15.75">
      <c r="A40" s="15" t="s">
        <v>121</v>
      </c>
      <c r="B40" s="96">
        <v>294953</v>
      </c>
      <c r="C40" s="96">
        <v>817180</v>
      </c>
      <c r="D40" s="97">
        <f t="shared" si="10"/>
        <v>0.36094006216500646</v>
      </c>
      <c r="E40" s="96">
        <v>0</v>
      </c>
      <c r="F40" s="96">
        <v>0</v>
      </c>
      <c r="G40" s="98" t="s">
        <v>89</v>
      </c>
      <c r="H40" s="96">
        <v>1417125</v>
      </c>
      <c r="I40" s="96">
        <v>1461485</v>
      </c>
      <c r="J40" s="97">
        <f t="shared" si="12"/>
        <v>0.9696473107832102</v>
      </c>
      <c r="K40" s="96">
        <f t="shared" si="8"/>
        <v>1712078</v>
      </c>
      <c r="L40" s="96">
        <f t="shared" si="9"/>
        <v>2278665</v>
      </c>
      <c r="M40" s="97">
        <f t="shared" si="11"/>
        <v>0.7513513394904473</v>
      </c>
    </row>
    <row r="41" spans="1:13" ht="15.75">
      <c r="A41" s="15" t="s">
        <v>120</v>
      </c>
      <c r="B41" s="96">
        <v>1249970</v>
      </c>
      <c r="C41" s="96">
        <v>2144911</v>
      </c>
      <c r="D41" s="97">
        <f t="shared" si="10"/>
        <v>0.5827607765543652</v>
      </c>
      <c r="E41" s="96">
        <v>0</v>
      </c>
      <c r="F41" s="96">
        <v>0</v>
      </c>
      <c r="G41" s="98" t="s">
        <v>89</v>
      </c>
      <c r="H41" s="96">
        <v>126221</v>
      </c>
      <c r="I41" s="96">
        <v>106873</v>
      </c>
      <c r="J41" s="97">
        <f t="shared" si="12"/>
        <v>1.181037305961281</v>
      </c>
      <c r="K41" s="96">
        <f t="shared" si="8"/>
        <v>1376191</v>
      </c>
      <c r="L41" s="96">
        <f t="shared" si="9"/>
        <v>2251784</v>
      </c>
      <c r="M41" s="97">
        <f t="shared" si="11"/>
        <v>0.6111558657491127</v>
      </c>
    </row>
    <row r="42" spans="1:13" ht="15.75">
      <c r="A42" s="15" t="s">
        <v>119</v>
      </c>
      <c r="B42" s="96">
        <v>279166</v>
      </c>
      <c r="C42" s="96">
        <v>440224</v>
      </c>
      <c r="D42" s="97">
        <f t="shared" si="10"/>
        <v>0.6341453441884132</v>
      </c>
      <c r="E42" s="96">
        <v>1294</v>
      </c>
      <c r="F42" s="96">
        <v>983</v>
      </c>
      <c r="G42" s="97">
        <f>SUM(E42/F42)</f>
        <v>1.316378433367243</v>
      </c>
      <c r="H42" s="96">
        <v>1698266</v>
      </c>
      <c r="I42" s="96">
        <v>1775439</v>
      </c>
      <c r="J42" s="97">
        <f t="shared" si="12"/>
        <v>0.956533003950009</v>
      </c>
      <c r="K42" s="96">
        <f t="shared" si="8"/>
        <v>1978726</v>
      </c>
      <c r="L42" s="96">
        <f t="shared" si="9"/>
        <v>2216646</v>
      </c>
      <c r="M42" s="97">
        <f t="shared" si="11"/>
        <v>0.8926666684711948</v>
      </c>
    </row>
    <row r="43" spans="1:13" ht="15.75">
      <c r="A43" s="15" t="s">
        <v>124</v>
      </c>
      <c r="B43" s="96">
        <v>202340</v>
      </c>
      <c r="C43" s="96">
        <v>467518</v>
      </c>
      <c r="D43" s="97">
        <f t="shared" si="10"/>
        <v>0.43279617041482893</v>
      </c>
      <c r="E43" s="96">
        <v>0</v>
      </c>
      <c r="F43" s="96">
        <v>0</v>
      </c>
      <c r="G43" s="98" t="s">
        <v>89</v>
      </c>
      <c r="H43" s="96">
        <v>1490699</v>
      </c>
      <c r="I43" s="96">
        <v>1569397</v>
      </c>
      <c r="J43" s="97">
        <f t="shared" si="12"/>
        <v>0.9498546256938174</v>
      </c>
      <c r="K43" s="96">
        <f t="shared" si="8"/>
        <v>1693039</v>
      </c>
      <c r="L43" s="96">
        <f t="shared" si="9"/>
        <v>2036915</v>
      </c>
      <c r="M43" s="97">
        <f t="shared" si="11"/>
        <v>0.8311780314838861</v>
      </c>
    </row>
    <row r="45" spans="1:13" ht="15.75">
      <c r="A45" s="15" t="s">
        <v>122</v>
      </c>
      <c r="B45" s="96">
        <v>1125404</v>
      </c>
      <c r="C45" s="96">
        <v>1531362</v>
      </c>
      <c r="D45" s="97">
        <f t="shared" si="10"/>
        <v>0.7349039613102585</v>
      </c>
      <c r="E45" s="96">
        <v>3640</v>
      </c>
      <c r="F45" s="96">
        <v>14665</v>
      </c>
      <c r="G45" s="97">
        <f>SUM(E45/F45)</f>
        <v>0.24821002386634844</v>
      </c>
      <c r="H45" s="96">
        <v>79667</v>
      </c>
      <c r="I45" s="96">
        <v>121677</v>
      </c>
      <c r="J45" s="97">
        <f t="shared" si="12"/>
        <v>0.6547416520788646</v>
      </c>
      <c r="K45" s="96">
        <f t="shared" si="8"/>
        <v>1208711</v>
      </c>
      <c r="L45" s="96">
        <f t="shared" si="9"/>
        <v>1667704</v>
      </c>
      <c r="M45" s="97">
        <f t="shared" si="11"/>
        <v>0.7247754997289687</v>
      </c>
    </row>
    <row r="46" spans="1:13" ht="15.75">
      <c r="A46" s="15" t="s">
        <v>126</v>
      </c>
      <c r="B46" s="96">
        <v>970997</v>
      </c>
      <c r="C46" s="96">
        <v>1342596</v>
      </c>
      <c r="D46" s="97">
        <f t="shared" si="10"/>
        <v>0.7232235162327312</v>
      </c>
      <c r="E46" s="96">
        <v>0</v>
      </c>
      <c r="F46" s="96">
        <v>0</v>
      </c>
      <c r="G46" s="98" t="s">
        <v>89</v>
      </c>
      <c r="H46" s="96">
        <v>0</v>
      </c>
      <c r="I46" s="96">
        <v>0</v>
      </c>
      <c r="J46" s="98" t="s">
        <v>89</v>
      </c>
      <c r="K46" s="96">
        <f t="shared" si="8"/>
        <v>970997</v>
      </c>
      <c r="L46" s="96">
        <f t="shared" si="9"/>
        <v>1342596</v>
      </c>
      <c r="M46" s="97">
        <f t="shared" si="11"/>
        <v>0.7232235162327312</v>
      </c>
    </row>
    <row r="47" spans="1:13" ht="15.75">
      <c r="A47" s="15" t="s">
        <v>125</v>
      </c>
      <c r="B47" s="96">
        <v>637409</v>
      </c>
      <c r="C47" s="96">
        <v>1043256</v>
      </c>
      <c r="D47" s="97">
        <f t="shared" si="10"/>
        <v>0.6109804304983628</v>
      </c>
      <c r="E47" s="96">
        <v>0</v>
      </c>
      <c r="F47" s="96">
        <v>0</v>
      </c>
      <c r="G47" s="98" t="s">
        <v>89</v>
      </c>
      <c r="H47" s="96">
        <v>24</v>
      </c>
      <c r="I47" s="96">
        <v>150</v>
      </c>
      <c r="J47" s="97">
        <f aca="true" t="shared" si="13" ref="J47:J57">SUM(H47/I47)</f>
        <v>0.16</v>
      </c>
      <c r="K47" s="96">
        <f t="shared" si="8"/>
        <v>637433</v>
      </c>
      <c r="L47" s="96">
        <f t="shared" si="9"/>
        <v>1043406</v>
      </c>
      <c r="M47" s="97">
        <f t="shared" si="11"/>
        <v>0.6109155975717985</v>
      </c>
    </row>
    <row r="48" spans="1:13" ht="15.75">
      <c r="A48" s="15" t="s">
        <v>127</v>
      </c>
      <c r="B48" s="96">
        <v>946020</v>
      </c>
      <c r="C48" s="96">
        <v>1222690</v>
      </c>
      <c r="D48" s="97">
        <f t="shared" si="10"/>
        <v>0.7737202397991314</v>
      </c>
      <c r="E48" s="96">
        <v>0</v>
      </c>
      <c r="F48" s="96">
        <v>0</v>
      </c>
      <c r="G48" s="98" t="s">
        <v>89</v>
      </c>
      <c r="H48" s="96">
        <v>351096</v>
      </c>
      <c r="I48" s="96">
        <v>349860</v>
      </c>
      <c r="J48" s="97">
        <f t="shared" si="13"/>
        <v>1.0035328417081117</v>
      </c>
      <c r="K48" s="96">
        <f t="shared" si="8"/>
        <v>1297116</v>
      </c>
      <c r="L48" s="96">
        <f t="shared" si="9"/>
        <v>1572550</v>
      </c>
      <c r="M48" s="97">
        <f t="shared" si="11"/>
        <v>0.8248488124383963</v>
      </c>
    </row>
    <row r="49" spans="1:13" ht="15.75">
      <c r="A49" s="15" t="s">
        <v>130</v>
      </c>
      <c r="B49" s="96">
        <v>140546</v>
      </c>
      <c r="C49" s="96">
        <v>137663</v>
      </c>
      <c r="D49" s="97">
        <f t="shared" si="10"/>
        <v>1.0209424464089842</v>
      </c>
      <c r="E49" s="96">
        <v>6431</v>
      </c>
      <c r="F49" s="96">
        <v>7051</v>
      </c>
      <c r="G49" s="97">
        <f>SUM(E49/F49)</f>
        <v>0.912069210041129</v>
      </c>
      <c r="H49" s="96">
        <v>1328015</v>
      </c>
      <c r="I49" s="96">
        <v>1286500</v>
      </c>
      <c r="J49" s="97">
        <f t="shared" si="13"/>
        <v>1.0322697240575205</v>
      </c>
      <c r="K49" s="96">
        <f t="shared" si="8"/>
        <v>1474992</v>
      </c>
      <c r="L49" s="96">
        <f t="shared" si="9"/>
        <v>1431214</v>
      </c>
      <c r="M49" s="97">
        <f t="shared" si="11"/>
        <v>1.0305880182837788</v>
      </c>
    </row>
    <row r="50" spans="1:13" ht="15.75">
      <c r="A50" s="15" t="s">
        <v>129</v>
      </c>
      <c r="B50" s="96">
        <v>219079</v>
      </c>
      <c r="C50" s="96">
        <v>332313</v>
      </c>
      <c r="D50" s="97">
        <f t="shared" si="10"/>
        <v>0.6592549794922257</v>
      </c>
      <c r="E50" s="96">
        <v>0</v>
      </c>
      <c r="F50" s="96">
        <v>0</v>
      </c>
      <c r="G50" s="98" t="s">
        <v>89</v>
      </c>
      <c r="H50" s="96">
        <v>968718</v>
      </c>
      <c r="I50" s="96">
        <v>1119352</v>
      </c>
      <c r="J50" s="97">
        <f t="shared" si="13"/>
        <v>0.8654274973377454</v>
      </c>
      <c r="K50" s="96">
        <f t="shared" si="8"/>
        <v>1187797</v>
      </c>
      <c r="L50" s="96">
        <f t="shared" si="9"/>
        <v>1451665</v>
      </c>
      <c r="M50" s="97">
        <f t="shared" si="11"/>
        <v>0.818230790161642</v>
      </c>
    </row>
    <row r="51" spans="1:13" ht="15.75">
      <c r="A51" s="15" t="s">
        <v>128</v>
      </c>
      <c r="B51" s="96">
        <v>673373</v>
      </c>
      <c r="C51" s="96">
        <v>603552</v>
      </c>
      <c r="D51" s="97">
        <f t="shared" si="10"/>
        <v>1.1156834870897618</v>
      </c>
      <c r="E51" s="96">
        <v>0</v>
      </c>
      <c r="F51" s="96">
        <v>0</v>
      </c>
      <c r="G51" s="98" t="s">
        <v>89</v>
      </c>
      <c r="H51" s="96">
        <v>726415</v>
      </c>
      <c r="I51" s="96">
        <v>861677</v>
      </c>
      <c r="J51" s="97">
        <f t="shared" si="13"/>
        <v>0.8430247064735394</v>
      </c>
      <c r="K51" s="96">
        <f t="shared" si="8"/>
        <v>1399788</v>
      </c>
      <c r="L51" s="96">
        <f t="shared" si="9"/>
        <v>1465229</v>
      </c>
      <c r="M51" s="97">
        <f t="shared" si="11"/>
        <v>0.9553373568227219</v>
      </c>
    </row>
    <row r="52" spans="1:13" ht="15.75">
      <c r="A52" s="15" t="s">
        <v>131</v>
      </c>
      <c r="B52" s="96">
        <v>313582</v>
      </c>
      <c r="C52" s="96">
        <v>377776</v>
      </c>
      <c r="D52" s="97">
        <f t="shared" si="10"/>
        <v>0.830073906230147</v>
      </c>
      <c r="E52" s="96">
        <v>0</v>
      </c>
      <c r="F52" s="96">
        <v>0</v>
      </c>
      <c r="G52" s="98" t="s">
        <v>89</v>
      </c>
      <c r="H52" s="96">
        <v>1034248</v>
      </c>
      <c r="I52" s="96">
        <v>1002316</v>
      </c>
      <c r="J52" s="97">
        <f t="shared" si="13"/>
        <v>1.031858216370885</v>
      </c>
      <c r="K52" s="96">
        <f t="shared" si="8"/>
        <v>1347830</v>
      </c>
      <c r="L52" s="96">
        <f t="shared" si="9"/>
        <v>1380092</v>
      </c>
      <c r="M52" s="97">
        <f t="shared" si="11"/>
        <v>0.976623297577263</v>
      </c>
    </row>
    <row r="53" spans="1:13" ht="15.75">
      <c r="A53" s="15" t="s">
        <v>132</v>
      </c>
      <c r="B53" s="96">
        <v>710218</v>
      </c>
      <c r="C53" s="96">
        <v>1225819</v>
      </c>
      <c r="D53" s="97">
        <f t="shared" si="10"/>
        <v>0.5793824373745227</v>
      </c>
      <c r="E53" s="96">
        <v>78343</v>
      </c>
      <c r="F53" s="96">
        <v>29105</v>
      </c>
      <c r="G53" s="97">
        <f>SUM(E53/F53)</f>
        <v>2.691736814980244</v>
      </c>
      <c r="H53" s="96">
        <v>428124</v>
      </c>
      <c r="I53" s="96">
        <v>470845</v>
      </c>
      <c r="J53" s="97">
        <f t="shared" si="13"/>
        <v>0.90926738098525</v>
      </c>
      <c r="K53" s="96">
        <f t="shared" si="8"/>
        <v>1216685</v>
      </c>
      <c r="L53" s="96">
        <f t="shared" si="9"/>
        <v>1725769</v>
      </c>
      <c r="M53" s="97">
        <f t="shared" si="11"/>
        <v>0.7050103461123708</v>
      </c>
    </row>
    <row r="54" spans="1:13" ht="15.75">
      <c r="A54" s="5" t="s">
        <v>133</v>
      </c>
      <c r="B54" s="99">
        <v>44113</v>
      </c>
      <c r="C54" s="99">
        <v>122211</v>
      </c>
      <c r="D54" s="100">
        <f t="shared" si="10"/>
        <v>0.3609576879331648</v>
      </c>
      <c r="E54" s="99">
        <v>0</v>
      </c>
      <c r="F54" s="99">
        <v>0</v>
      </c>
      <c r="G54" s="107" t="s">
        <v>89</v>
      </c>
      <c r="H54" s="99">
        <v>1093008</v>
      </c>
      <c r="I54" s="99">
        <v>1236988</v>
      </c>
      <c r="J54" s="100">
        <f t="shared" si="13"/>
        <v>0.8836043680294392</v>
      </c>
      <c r="K54" s="99">
        <f t="shared" si="8"/>
        <v>1137121</v>
      </c>
      <c r="L54" s="99">
        <f t="shared" si="9"/>
        <v>1359199</v>
      </c>
      <c r="M54" s="100">
        <f t="shared" si="11"/>
        <v>0.8366111216974115</v>
      </c>
    </row>
    <row r="55" spans="1:13" ht="16.5" thickBot="1">
      <c r="A55" s="15" t="s">
        <v>22</v>
      </c>
      <c r="B55" s="96">
        <v>84290</v>
      </c>
      <c r="C55" s="96">
        <v>413086</v>
      </c>
      <c r="D55" s="97">
        <f>SUM(B55/C55)</f>
        <v>0.20404951995468257</v>
      </c>
      <c r="E55" s="96">
        <v>110</v>
      </c>
      <c r="F55" s="96">
        <v>94</v>
      </c>
      <c r="G55" s="97">
        <f>SUM(E55/F55)</f>
        <v>1.1702127659574468</v>
      </c>
      <c r="H55" s="96">
        <v>2517593</v>
      </c>
      <c r="I55" s="96">
        <v>2653432</v>
      </c>
      <c r="J55" s="97">
        <f>SUM(H55/I55)</f>
        <v>0.9488063006702263</v>
      </c>
      <c r="K55" s="96">
        <f>SUM(B55+E55+H55)</f>
        <v>2601993</v>
      </c>
      <c r="L55" s="96">
        <f>SUM(C55+F55+I55)</f>
        <v>3066612</v>
      </c>
      <c r="M55" s="97">
        <f>SUM(K55/L55)</f>
        <v>0.848491103537063</v>
      </c>
    </row>
    <row r="56" spans="1:13" ht="15.75">
      <c r="A56" s="29" t="s">
        <v>108</v>
      </c>
      <c r="B56" s="108">
        <f>SUM(B30:B54)</f>
        <v>16777303</v>
      </c>
      <c r="C56" s="108">
        <f>SUM(C30:C54)</f>
        <v>27905729</v>
      </c>
      <c r="D56" s="109">
        <f t="shared" si="10"/>
        <v>0.6012135715931306</v>
      </c>
      <c r="E56" s="108">
        <f>SUM(E30:E54)</f>
        <v>304771</v>
      </c>
      <c r="F56" s="108">
        <f>SUM(F30:F54)</f>
        <v>222324</v>
      </c>
      <c r="G56" s="109">
        <f>SUM(E56/F56)</f>
        <v>1.3708416545222288</v>
      </c>
      <c r="H56" s="108">
        <f>SUM(H30:H54)</f>
        <v>23955696</v>
      </c>
      <c r="I56" s="108">
        <f>SUM(I30:I54)</f>
        <v>25047602</v>
      </c>
      <c r="J56" s="109">
        <f t="shared" si="13"/>
        <v>0.9564067650068857</v>
      </c>
      <c r="K56" s="108">
        <f>SUM(K30:K54)</f>
        <v>41037770</v>
      </c>
      <c r="L56" s="108">
        <f>SUM(L30:L54)</f>
        <v>53175655</v>
      </c>
      <c r="M56" s="110">
        <f t="shared" si="11"/>
        <v>0.771739812137716</v>
      </c>
    </row>
    <row r="57" spans="1:13" ht="16.5" thickBot="1">
      <c r="A57" s="33" t="s">
        <v>134</v>
      </c>
      <c r="B57" s="111">
        <f>SUM(B29+B56)</f>
        <v>96725863</v>
      </c>
      <c r="C57" s="111">
        <f>SUM(C29+C56)</f>
        <v>201491683</v>
      </c>
      <c r="D57" s="112">
        <f t="shared" si="10"/>
        <v>0.4800489110014531</v>
      </c>
      <c r="E57" s="111">
        <f>SUM(E29+E56)</f>
        <v>2965865</v>
      </c>
      <c r="F57" s="111">
        <f>SUM(F29+F56)</f>
        <v>3548115</v>
      </c>
      <c r="G57" s="112">
        <f>SUM(E57/F57)</f>
        <v>0.8358987800564525</v>
      </c>
      <c r="H57" s="111">
        <f>SUM(H29+H56)</f>
        <v>299726663</v>
      </c>
      <c r="I57" s="111">
        <f>SUM(I29+I56)</f>
        <v>306923145</v>
      </c>
      <c r="J57" s="112">
        <f t="shared" si="13"/>
        <v>0.9765528207395373</v>
      </c>
      <c r="K57" s="111">
        <f>SUM(K29+K56)</f>
        <v>399418391</v>
      </c>
      <c r="L57" s="111">
        <f>SUM(L29+L56)</f>
        <v>511962943</v>
      </c>
      <c r="M57" s="113">
        <f t="shared" si="11"/>
        <v>0.7801705112863999</v>
      </c>
    </row>
  </sheetData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D52" sqref="D52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26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115" t="s">
        <v>68</v>
      </c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16"/>
      <c r="B3" s="95">
        <v>35764</v>
      </c>
      <c r="C3" s="95">
        <v>35399</v>
      </c>
      <c r="D3" s="14" t="s">
        <v>81</v>
      </c>
      <c r="E3" s="95">
        <v>35764</v>
      </c>
      <c r="F3" s="95">
        <v>35399</v>
      </c>
      <c r="G3" s="14" t="s">
        <v>81</v>
      </c>
      <c r="H3" s="95">
        <v>35764</v>
      </c>
      <c r="I3" s="95">
        <v>35399</v>
      </c>
      <c r="J3" s="14" t="s">
        <v>81</v>
      </c>
      <c r="K3" s="95">
        <v>35764</v>
      </c>
      <c r="L3" s="95">
        <v>35399</v>
      </c>
      <c r="M3" s="14" t="s">
        <v>81</v>
      </c>
    </row>
    <row r="4" spans="1:13" ht="15.75">
      <c r="A4" s="15" t="s">
        <v>82</v>
      </c>
      <c r="B4" s="96">
        <v>24002816</v>
      </c>
      <c r="C4" s="96">
        <v>39814487</v>
      </c>
      <c r="D4" s="97">
        <f aca="true" t="shared" si="0" ref="D4:D35">SUM(B4/C4)</f>
        <v>0.6028663888096812</v>
      </c>
      <c r="E4" s="96">
        <v>741630</v>
      </c>
      <c r="F4" s="96">
        <v>815875</v>
      </c>
      <c r="G4" s="97">
        <f aca="true" t="shared" si="1" ref="G4:G9">SUM(E4/F4)</f>
        <v>0.9089995403707676</v>
      </c>
      <c r="H4" s="96">
        <v>74872481</v>
      </c>
      <c r="I4" s="96">
        <v>70285944</v>
      </c>
      <c r="J4" s="97">
        <f aca="true" t="shared" si="2" ref="J4:J11">SUM(H4/I4)</f>
        <v>1.065255394449849</v>
      </c>
      <c r="K4" s="96">
        <f aca="true" t="shared" si="3" ref="K4:K28">SUM(B4+E4+H4)</f>
        <v>99616927</v>
      </c>
      <c r="L4" s="96">
        <f aca="true" t="shared" si="4" ref="L4:L28">SUM(C4+F4+I4)</f>
        <v>110916306</v>
      </c>
      <c r="M4" s="97">
        <f aca="true" t="shared" si="5" ref="M4:M35">SUM(K4/L4)</f>
        <v>0.8981269805361171</v>
      </c>
    </row>
    <row r="5" spans="1:13" ht="15.75">
      <c r="A5" s="15" t="s">
        <v>83</v>
      </c>
      <c r="B5" s="96">
        <v>6590774</v>
      </c>
      <c r="C5" s="96">
        <v>20315197</v>
      </c>
      <c r="D5" s="97">
        <f t="shared" si="0"/>
        <v>0.32442579808603383</v>
      </c>
      <c r="E5" s="96">
        <v>340541</v>
      </c>
      <c r="F5" s="96">
        <v>394293</v>
      </c>
      <c r="G5" s="97">
        <f t="shared" si="1"/>
        <v>0.8636749828173464</v>
      </c>
      <c r="H5" s="96">
        <v>28513288</v>
      </c>
      <c r="I5" s="96">
        <v>33943808</v>
      </c>
      <c r="J5" s="97">
        <f t="shared" si="2"/>
        <v>0.8400144144110172</v>
      </c>
      <c r="K5" s="96">
        <f t="shared" si="3"/>
        <v>35444603</v>
      </c>
      <c r="L5" s="96">
        <f t="shared" si="4"/>
        <v>54653298</v>
      </c>
      <c r="M5" s="97">
        <f t="shared" si="5"/>
        <v>0.6485354827077408</v>
      </c>
    </row>
    <row r="6" spans="1:13" ht="15.75">
      <c r="A6" s="15" t="s">
        <v>84</v>
      </c>
      <c r="B6" s="96">
        <v>6159892</v>
      </c>
      <c r="C6" s="96">
        <v>10125053</v>
      </c>
      <c r="D6" s="97">
        <f t="shared" si="0"/>
        <v>0.6083812104489724</v>
      </c>
      <c r="E6" s="96">
        <v>322373</v>
      </c>
      <c r="F6" s="96">
        <v>353839</v>
      </c>
      <c r="G6" s="97">
        <f t="shared" si="1"/>
        <v>0.9110725499450315</v>
      </c>
      <c r="H6" s="96">
        <v>26427902</v>
      </c>
      <c r="I6" s="96">
        <v>21474488</v>
      </c>
      <c r="J6" s="97">
        <f t="shared" si="2"/>
        <v>1.2306650570667854</v>
      </c>
      <c r="K6" s="96">
        <f t="shared" si="3"/>
        <v>32910167</v>
      </c>
      <c r="L6" s="96">
        <f t="shared" si="4"/>
        <v>31953380</v>
      </c>
      <c r="M6" s="97">
        <f t="shared" si="5"/>
        <v>1.029943217274667</v>
      </c>
    </row>
    <row r="7" spans="1:13" ht="15.75">
      <c r="A7" s="15" t="s">
        <v>85</v>
      </c>
      <c r="B7" s="96">
        <v>9334556</v>
      </c>
      <c r="C7" s="96">
        <v>18788612</v>
      </c>
      <c r="D7" s="97">
        <f t="shared" si="0"/>
        <v>0.496819882171179</v>
      </c>
      <c r="E7" s="96">
        <v>71962</v>
      </c>
      <c r="F7" s="96">
        <v>121094</v>
      </c>
      <c r="G7" s="97">
        <f t="shared" si="1"/>
        <v>0.5942656118387368</v>
      </c>
      <c r="H7" s="96">
        <v>9422217</v>
      </c>
      <c r="I7" s="96">
        <v>9918496</v>
      </c>
      <c r="J7" s="97">
        <f t="shared" si="2"/>
        <v>0.9499642889405813</v>
      </c>
      <c r="K7" s="96">
        <f t="shared" si="3"/>
        <v>18828735</v>
      </c>
      <c r="L7" s="96">
        <f t="shared" si="4"/>
        <v>28828202</v>
      </c>
      <c r="M7" s="97">
        <f t="shared" si="5"/>
        <v>0.6531359465290274</v>
      </c>
    </row>
    <row r="8" spans="1:13" ht="15.75">
      <c r="A8" s="15" t="s">
        <v>86</v>
      </c>
      <c r="B8" s="96">
        <v>3820660</v>
      </c>
      <c r="C8" s="96">
        <v>6365043</v>
      </c>
      <c r="D8" s="97">
        <f t="shared" si="0"/>
        <v>0.6002567461052501</v>
      </c>
      <c r="E8" s="96">
        <v>79482</v>
      </c>
      <c r="F8" s="96">
        <v>39033</v>
      </c>
      <c r="G8" s="97">
        <f t="shared" si="1"/>
        <v>2.036276996387672</v>
      </c>
      <c r="H8" s="96">
        <v>11542584</v>
      </c>
      <c r="I8" s="96">
        <v>11484047</v>
      </c>
      <c r="J8" s="97">
        <f t="shared" si="2"/>
        <v>1.0050972448998163</v>
      </c>
      <c r="K8" s="96">
        <f t="shared" si="3"/>
        <v>15442726</v>
      </c>
      <c r="L8" s="96">
        <f t="shared" si="4"/>
        <v>17888123</v>
      </c>
      <c r="M8" s="97">
        <f t="shared" si="5"/>
        <v>0.863294935975116</v>
      </c>
    </row>
    <row r="9" spans="1:13" ht="15.75">
      <c r="A9" s="15" t="s">
        <v>87</v>
      </c>
      <c r="B9" s="96">
        <v>3338585</v>
      </c>
      <c r="C9" s="96">
        <v>5207694</v>
      </c>
      <c r="D9" s="97">
        <f t="shared" si="0"/>
        <v>0.64108701471323</v>
      </c>
      <c r="E9" s="96">
        <v>1436</v>
      </c>
      <c r="F9" s="96">
        <v>830</v>
      </c>
      <c r="G9" s="97">
        <f t="shared" si="1"/>
        <v>1.730120481927711</v>
      </c>
      <c r="H9" s="96">
        <v>16333065</v>
      </c>
      <c r="I9" s="96">
        <v>13847060</v>
      </c>
      <c r="J9" s="97">
        <f t="shared" si="2"/>
        <v>1.1795330561144388</v>
      </c>
      <c r="K9" s="96">
        <f t="shared" si="3"/>
        <v>19673086</v>
      </c>
      <c r="L9" s="96">
        <f t="shared" si="4"/>
        <v>19055584</v>
      </c>
      <c r="M9" s="97">
        <f t="shared" si="5"/>
        <v>1.032405304397913</v>
      </c>
    </row>
    <row r="10" spans="1:13" ht="15.75">
      <c r="A10" s="15" t="s">
        <v>88</v>
      </c>
      <c r="B10" s="96">
        <v>14583003</v>
      </c>
      <c r="C10" s="96">
        <v>16375562</v>
      </c>
      <c r="D10" s="97">
        <f t="shared" si="0"/>
        <v>0.8905345050142401</v>
      </c>
      <c r="E10" s="96">
        <v>0</v>
      </c>
      <c r="F10" s="96">
        <v>0</v>
      </c>
      <c r="G10" s="98" t="s">
        <v>89</v>
      </c>
      <c r="H10" s="96">
        <v>451015</v>
      </c>
      <c r="I10" s="96">
        <v>395593</v>
      </c>
      <c r="J10" s="97">
        <f t="shared" si="2"/>
        <v>1.140098535616151</v>
      </c>
      <c r="K10" s="96">
        <f t="shared" si="3"/>
        <v>15034018</v>
      </c>
      <c r="L10" s="96">
        <f t="shared" si="4"/>
        <v>16771155</v>
      </c>
      <c r="M10" s="97">
        <f t="shared" si="5"/>
        <v>0.8964211469037165</v>
      </c>
    </row>
    <row r="11" spans="1:13" ht="15.75">
      <c r="A11" s="15" t="s">
        <v>90</v>
      </c>
      <c r="B11" s="96">
        <v>5663088</v>
      </c>
      <c r="C11" s="96">
        <v>7895854</v>
      </c>
      <c r="D11" s="97">
        <f t="shared" si="0"/>
        <v>0.717222988165688</v>
      </c>
      <c r="E11" s="96">
        <v>75667</v>
      </c>
      <c r="F11" s="96">
        <v>84848</v>
      </c>
      <c r="G11" s="97">
        <f>SUM(E11/F11)</f>
        <v>0.891794738827079</v>
      </c>
      <c r="H11" s="96">
        <v>3757845</v>
      </c>
      <c r="I11" s="96">
        <v>3780528</v>
      </c>
      <c r="J11" s="97">
        <f t="shared" si="2"/>
        <v>0.9940000444382372</v>
      </c>
      <c r="K11" s="96">
        <f t="shared" si="3"/>
        <v>9496600</v>
      </c>
      <c r="L11" s="96">
        <f t="shared" si="4"/>
        <v>11761230</v>
      </c>
      <c r="M11" s="97">
        <f t="shared" si="5"/>
        <v>0.8074495609727894</v>
      </c>
    </row>
    <row r="12" spans="1:13" ht="15.75">
      <c r="A12" s="15" t="s">
        <v>92</v>
      </c>
      <c r="B12" s="96">
        <v>8143078</v>
      </c>
      <c r="C12" s="96">
        <v>13482513</v>
      </c>
      <c r="D12" s="97">
        <f t="shared" si="0"/>
        <v>0.6039733097234915</v>
      </c>
      <c r="E12" s="96">
        <v>0</v>
      </c>
      <c r="F12" s="96">
        <v>0</v>
      </c>
      <c r="G12" s="98" t="s">
        <v>89</v>
      </c>
      <c r="H12" s="96">
        <v>0</v>
      </c>
      <c r="I12" s="96">
        <v>0</v>
      </c>
      <c r="J12" s="98" t="s">
        <v>89</v>
      </c>
      <c r="K12" s="96">
        <f t="shared" si="3"/>
        <v>8143078</v>
      </c>
      <c r="L12" s="96">
        <f t="shared" si="4"/>
        <v>13482513</v>
      </c>
      <c r="M12" s="97">
        <f t="shared" si="5"/>
        <v>0.6039733097234915</v>
      </c>
    </row>
    <row r="13" spans="1:13" ht="15.75">
      <c r="A13" s="15" t="s">
        <v>91</v>
      </c>
      <c r="B13" s="96">
        <v>1489512</v>
      </c>
      <c r="C13" s="96">
        <v>3045913</v>
      </c>
      <c r="D13" s="97">
        <f t="shared" si="0"/>
        <v>0.4890198767988449</v>
      </c>
      <c r="E13" s="96">
        <v>18388</v>
      </c>
      <c r="F13" s="96">
        <v>19134</v>
      </c>
      <c r="G13" s="97">
        <f>SUM(E13/F13)</f>
        <v>0.9610118114351416</v>
      </c>
      <c r="H13" s="96">
        <v>7058246</v>
      </c>
      <c r="I13" s="96">
        <v>7278666</v>
      </c>
      <c r="J13" s="97">
        <f aca="true" t="shared" si="6" ref="J13:J18">SUM(H13/I13)</f>
        <v>0.969716978358397</v>
      </c>
      <c r="K13" s="96">
        <f t="shared" si="3"/>
        <v>8566146</v>
      </c>
      <c r="L13" s="96">
        <f t="shared" si="4"/>
        <v>10343713</v>
      </c>
      <c r="M13" s="97">
        <f t="shared" si="5"/>
        <v>0.8281500076423234</v>
      </c>
    </row>
    <row r="14" spans="1:13" ht="15.75">
      <c r="A14" s="15" t="s">
        <v>93</v>
      </c>
      <c r="B14" s="96">
        <v>0</v>
      </c>
      <c r="C14" s="96">
        <v>1649396</v>
      </c>
      <c r="D14" s="97">
        <f t="shared" si="0"/>
        <v>0</v>
      </c>
      <c r="E14" s="96">
        <v>0</v>
      </c>
      <c r="F14" s="96">
        <v>0</v>
      </c>
      <c r="G14" s="98" t="s">
        <v>89</v>
      </c>
      <c r="H14" s="96">
        <v>1838210</v>
      </c>
      <c r="I14" s="96">
        <v>9447494</v>
      </c>
      <c r="J14" s="97">
        <f t="shared" si="6"/>
        <v>0.19457117411241542</v>
      </c>
      <c r="K14" s="96">
        <f t="shared" si="3"/>
        <v>1838210</v>
      </c>
      <c r="L14" s="96">
        <f t="shared" si="4"/>
        <v>11096890</v>
      </c>
      <c r="M14" s="97">
        <f t="shared" si="5"/>
        <v>0.1656509166081668</v>
      </c>
    </row>
    <row r="15" spans="1:13" ht="15.75">
      <c r="A15" s="15" t="s">
        <v>94</v>
      </c>
      <c r="B15" s="96">
        <v>793940</v>
      </c>
      <c r="C15" s="96">
        <v>1803709</v>
      </c>
      <c r="D15" s="97">
        <f t="shared" si="0"/>
        <v>0.44017078142871163</v>
      </c>
      <c r="E15" s="96">
        <v>41449</v>
      </c>
      <c r="F15" s="96">
        <v>23789</v>
      </c>
      <c r="G15" s="97">
        <f>SUM(E15/F15)</f>
        <v>1.7423599142460802</v>
      </c>
      <c r="H15" s="96">
        <v>6613439</v>
      </c>
      <c r="I15" s="96">
        <v>6857408</v>
      </c>
      <c r="J15" s="97">
        <f t="shared" si="6"/>
        <v>0.9644225631608911</v>
      </c>
      <c r="K15" s="96">
        <f t="shared" si="3"/>
        <v>7448828</v>
      </c>
      <c r="L15" s="96">
        <f t="shared" si="4"/>
        <v>8684906</v>
      </c>
      <c r="M15" s="97">
        <f t="shared" si="5"/>
        <v>0.8576751435191123</v>
      </c>
    </row>
    <row r="16" spans="1:13" ht="15.75">
      <c r="A16" s="15" t="s">
        <v>95</v>
      </c>
      <c r="B16" s="96">
        <v>2205794</v>
      </c>
      <c r="C16" s="96">
        <v>3177759</v>
      </c>
      <c r="D16" s="97">
        <f t="shared" si="0"/>
        <v>0.6941350807282742</v>
      </c>
      <c r="E16" s="96">
        <v>76960</v>
      </c>
      <c r="F16" s="96">
        <v>108596</v>
      </c>
      <c r="G16" s="97">
        <f>SUM(E16/F16)</f>
        <v>0.7086817194003462</v>
      </c>
      <c r="H16" s="96">
        <v>3964633</v>
      </c>
      <c r="I16" s="96">
        <v>3967956</v>
      </c>
      <c r="J16" s="97">
        <f t="shared" si="6"/>
        <v>0.9991625411168874</v>
      </c>
      <c r="K16" s="96">
        <f t="shared" si="3"/>
        <v>6247387</v>
      </c>
      <c r="L16" s="96">
        <f t="shared" si="4"/>
        <v>7254311</v>
      </c>
      <c r="M16" s="97">
        <f t="shared" si="5"/>
        <v>0.8611964664873066</v>
      </c>
    </row>
    <row r="17" spans="1:13" ht="15.75">
      <c r="A17" s="15" t="s">
        <v>96</v>
      </c>
      <c r="B17" s="96">
        <v>413083</v>
      </c>
      <c r="C17" s="96">
        <v>1125782</v>
      </c>
      <c r="D17" s="97">
        <f t="shared" si="0"/>
        <v>0.36692983188574696</v>
      </c>
      <c r="E17" s="96">
        <v>7589</v>
      </c>
      <c r="F17" s="96">
        <v>13041</v>
      </c>
      <c r="G17" s="97">
        <f>SUM(E17/F17)</f>
        <v>0.5819339007744805</v>
      </c>
      <c r="H17" s="96">
        <v>4609816</v>
      </c>
      <c r="I17" s="96">
        <v>4364693</v>
      </c>
      <c r="J17" s="97">
        <f t="shared" si="6"/>
        <v>1.056160421821191</v>
      </c>
      <c r="K17" s="96">
        <f t="shared" si="3"/>
        <v>5030488</v>
      </c>
      <c r="L17" s="96">
        <f t="shared" si="4"/>
        <v>5503516</v>
      </c>
      <c r="M17" s="97">
        <f t="shared" si="5"/>
        <v>0.9140498546747207</v>
      </c>
    </row>
    <row r="18" spans="1:13" ht="15.75">
      <c r="A18" s="15" t="s">
        <v>100</v>
      </c>
      <c r="B18" s="96">
        <v>1282796</v>
      </c>
      <c r="C18" s="96">
        <v>1596014</v>
      </c>
      <c r="D18" s="97">
        <f t="shared" si="0"/>
        <v>0.8037498417933677</v>
      </c>
      <c r="E18" s="96">
        <v>0</v>
      </c>
      <c r="F18" s="96">
        <v>0</v>
      </c>
      <c r="G18" s="98" t="s">
        <v>89</v>
      </c>
      <c r="H18" s="96">
        <v>4221667</v>
      </c>
      <c r="I18" s="96">
        <v>3929643</v>
      </c>
      <c r="J18" s="97">
        <f t="shared" si="6"/>
        <v>1.0743131119035496</v>
      </c>
      <c r="K18" s="96">
        <f t="shared" si="3"/>
        <v>5504463</v>
      </c>
      <c r="L18" s="96">
        <f t="shared" si="4"/>
        <v>5525657</v>
      </c>
      <c r="M18" s="97">
        <f t="shared" si="5"/>
        <v>0.996164438002576</v>
      </c>
    </row>
    <row r="19" spans="1:13" ht="15.75">
      <c r="A19" s="15" t="s">
        <v>97</v>
      </c>
      <c r="B19" s="96">
        <v>3872245</v>
      </c>
      <c r="C19" s="96">
        <v>6411410</v>
      </c>
      <c r="D19" s="97">
        <f t="shared" si="0"/>
        <v>0.6039615310828663</v>
      </c>
      <c r="E19" s="96">
        <v>0</v>
      </c>
      <c r="F19" s="96">
        <v>0</v>
      </c>
      <c r="G19" s="98" t="s">
        <v>89</v>
      </c>
      <c r="H19" s="96">
        <v>0</v>
      </c>
      <c r="I19" s="96">
        <v>0</v>
      </c>
      <c r="J19" s="98" t="s">
        <v>89</v>
      </c>
      <c r="K19" s="96">
        <f t="shared" si="3"/>
        <v>3872245</v>
      </c>
      <c r="L19" s="96">
        <f t="shared" si="4"/>
        <v>6411410</v>
      </c>
      <c r="M19" s="97">
        <f t="shared" si="5"/>
        <v>0.6039615310828663</v>
      </c>
    </row>
    <row r="20" spans="1:13" ht="15.75">
      <c r="A20" s="15" t="s">
        <v>99</v>
      </c>
      <c r="B20" s="96">
        <v>1914866</v>
      </c>
      <c r="C20" s="96">
        <v>6381790</v>
      </c>
      <c r="D20" s="97">
        <f t="shared" si="0"/>
        <v>0.3000515529342081</v>
      </c>
      <c r="E20" s="96">
        <v>0</v>
      </c>
      <c r="F20" s="96">
        <v>0</v>
      </c>
      <c r="G20" s="98" t="s">
        <v>89</v>
      </c>
      <c r="H20" s="96">
        <v>0</v>
      </c>
      <c r="I20" s="96">
        <v>0</v>
      </c>
      <c r="J20" s="98" t="s">
        <v>89</v>
      </c>
      <c r="K20" s="96">
        <f t="shared" si="3"/>
        <v>1914866</v>
      </c>
      <c r="L20" s="96">
        <f t="shared" si="4"/>
        <v>6381790</v>
      </c>
      <c r="M20" s="97">
        <f t="shared" si="5"/>
        <v>0.3000515529342081</v>
      </c>
    </row>
    <row r="21" spans="1:13" ht="15.75">
      <c r="A21" s="15" t="s">
        <v>98</v>
      </c>
      <c r="B21" s="96">
        <v>280125</v>
      </c>
      <c r="C21" s="96">
        <v>514020</v>
      </c>
      <c r="D21" s="97">
        <f t="shared" si="0"/>
        <v>0.5449690673514649</v>
      </c>
      <c r="E21" s="96">
        <v>0</v>
      </c>
      <c r="F21" s="96">
        <v>0</v>
      </c>
      <c r="G21" s="98" t="s">
        <v>89</v>
      </c>
      <c r="H21" s="96">
        <v>5710114</v>
      </c>
      <c r="I21" s="96">
        <v>5392021</v>
      </c>
      <c r="J21" s="97">
        <f aca="true" t="shared" si="7" ref="J21:J29">SUM(H21/I21)</f>
        <v>1.058993279143386</v>
      </c>
      <c r="K21" s="96">
        <f t="shared" si="3"/>
        <v>5990239</v>
      </c>
      <c r="L21" s="96">
        <f t="shared" si="4"/>
        <v>5906041</v>
      </c>
      <c r="M21" s="97">
        <f t="shared" si="5"/>
        <v>1.0142562505068962</v>
      </c>
    </row>
    <row r="22" spans="1:13" ht="15.75">
      <c r="A22" s="15" t="s">
        <v>101</v>
      </c>
      <c r="B22" s="96">
        <v>43750</v>
      </c>
      <c r="C22" s="96">
        <v>97745</v>
      </c>
      <c r="D22" s="97">
        <f t="shared" si="0"/>
        <v>0.4475932272750524</v>
      </c>
      <c r="E22" s="96">
        <v>26955</v>
      </c>
      <c r="F22" s="96">
        <v>37324</v>
      </c>
      <c r="G22" s="97">
        <f>SUM(E22/F22)</f>
        <v>0.7221894759404137</v>
      </c>
      <c r="H22" s="96">
        <v>5924885</v>
      </c>
      <c r="I22" s="96">
        <v>5431205</v>
      </c>
      <c r="J22" s="97">
        <f t="shared" si="7"/>
        <v>1.090896955647964</v>
      </c>
      <c r="K22" s="96">
        <f t="shared" si="3"/>
        <v>5995590</v>
      </c>
      <c r="L22" s="96">
        <f t="shared" si="4"/>
        <v>5566274</v>
      </c>
      <c r="M22" s="97">
        <f t="shared" si="5"/>
        <v>1.0771280752618357</v>
      </c>
    </row>
    <row r="23" spans="1:13" ht="15.75">
      <c r="A23" s="15" t="s">
        <v>104</v>
      </c>
      <c r="B23" s="96">
        <v>1547366</v>
      </c>
      <c r="C23" s="96">
        <v>2375565</v>
      </c>
      <c r="D23" s="97">
        <f t="shared" si="0"/>
        <v>0.6513675693992798</v>
      </c>
      <c r="E23" s="96">
        <v>87</v>
      </c>
      <c r="F23" s="96">
        <v>9072</v>
      </c>
      <c r="G23" s="97">
        <f>SUM(E23/F23)</f>
        <v>0.00958994708994709</v>
      </c>
      <c r="H23" s="96">
        <v>3526573</v>
      </c>
      <c r="I23" s="96">
        <v>3177581</v>
      </c>
      <c r="J23" s="97">
        <f t="shared" si="7"/>
        <v>1.1098294583206534</v>
      </c>
      <c r="K23" s="96">
        <f t="shared" si="3"/>
        <v>5074026</v>
      </c>
      <c r="L23" s="96">
        <f t="shared" si="4"/>
        <v>5562218</v>
      </c>
      <c r="M23" s="97">
        <f t="shared" si="5"/>
        <v>0.9122306964595778</v>
      </c>
    </row>
    <row r="24" spans="1:13" ht="15.75">
      <c r="A24" s="15" t="s">
        <v>103</v>
      </c>
      <c r="B24" s="96">
        <v>765135</v>
      </c>
      <c r="C24" s="96">
        <v>1266782</v>
      </c>
      <c r="D24" s="97">
        <f t="shared" si="0"/>
        <v>0.6039989516744002</v>
      </c>
      <c r="E24" s="96">
        <v>0</v>
      </c>
      <c r="F24" s="96">
        <v>0</v>
      </c>
      <c r="G24" s="98" t="s">
        <v>89</v>
      </c>
      <c r="H24" s="96">
        <v>2129980</v>
      </c>
      <c r="I24" s="96">
        <v>2155170</v>
      </c>
      <c r="J24" s="97">
        <f t="shared" si="7"/>
        <v>0.9883118269092461</v>
      </c>
      <c r="K24" s="96">
        <f t="shared" si="3"/>
        <v>2895115</v>
      </c>
      <c r="L24" s="96">
        <f t="shared" si="4"/>
        <v>3421952</v>
      </c>
      <c r="M24" s="97">
        <f t="shared" si="5"/>
        <v>0.8460419666903568</v>
      </c>
    </row>
    <row r="25" spans="1:13" ht="15.75">
      <c r="A25" s="15" t="s">
        <v>102</v>
      </c>
      <c r="B25" s="96">
        <v>728477</v>
      </c>
      <c r="C25" s="96">
        <v>1071034</v>
      </c>
      <c r="D25" s="97">
        <f t="shared" si="0"/>
        <v>0.6801623477872785</v>
      </c>
      <c r="E25" s="96">
        <v>7846</v>
      </c>
      <c r="F25" s="96">
        <v>4650</v>
      </c>
      <c r="G25" s="97">
        <f>SUM(E25/F25)</f>
        <v>1.6873118279569892</v>
      </c>
      <c r="H25" s="96">
        <v>3519616</v>
      </c>
      <c r="I25" s="96">
        <v>3347547</v>
      </c>
      <c r="J25" s="97">
        <f t="shared" si="7"/>
        <v>1.0514015187837542</v>
      </c>
      <c r="K25" s="96">
        <f t="shared" si="3"/>
        <v>4255939</v>
      </c>
      <c r="L25" s="96">
        <f t="shared" si="4"/>
        <v>4423231</v>
      </c>
      <c r="M25" s="97">
        <f t="shared" si="5"/>
        <v>0.9621787783635989</v>
      </c>
    </row>
    <row r="26" spans="1:13" ht="15.75">
      <c r="A26" s="15" t="s">
        <v>105</v>
      </c>
      <c r="B26" s="96">
        <v>2999757</v>
      </c>
      <c r="C26" s="96">
        <v>3474160</v>
      </c>
      <c r="D26" s="97">
        <f t="shared" si="0"/>
        <v>0.8634481428604325</v>
      </c>
      <c r="E26" s="96">
        <v>0</v>
      </c>
      <c r="F26" s="96">
        <v>0</v>
      </c>
      <c r="G26" s="98" t="s">
        <v>89</v>
      </c>
      <c r="H26" s="96">
        <v>337583</v>
      </c>
      <c r="I26" s="96">
        <v>316003</v>
      </c>
      <c r="J26" s="97">
        <f t="shared" si="7"/>
        <v>1.068290490913061</v>
      </c>
      <c r="K26" s="96">
        <f t="shared" si="3"/>
        <v>3337340</v>
      </c>
      <c r="L26" s="96">
        <f t="shared" si="4"/>
        <v>3790163</v>
      </c>
      <c r="M26" s="97">
        <f t="shared" si="5"/>
        <v>0.8805267741783137</v>
      </c>
    </row>
    <row r="27" spans="1:13" ht="15.75">
      <c r="A27" s="5" t="s">
        <v>107</v>
      </c>
      <c r="B27" s="99">
        <v>1057096</v>
      </c>
      <c r="C27" s="99">
        <v>1520287</v>
      </c>
      <c r="D27" s="100">
        <f t="shared" si="0"/>
        <v>0.6953266060947703</v>
      </c>
      <c r="E27" s="99">
        <v>0</v>
      </c>
      <c r="F27" s="99">
        <v>8659</v>
      </c>
      <c r="G27" s="97">
        <f>SUM(E27/F27)</f>
        <v>0</v>
      </c>
      <c r="H27" s="99">
        <v>2372221</v>
      </c>
      <c r="I27" s="99">
        <v>2301430</v>
      </c>
      <c r="J27" s="100">
        <f t="shared" si="7"/>
        <v>1.030759571223109</v>
      </c>
      <c r="K27" s="99">
        <f t="shared" si="3"/>
        <v>3429317</v>
      </c>
      <c r="L27" s="99">
        <f t="shared" si="4"/>
        <v>3830376</v>
      </c>
      <c r="M27" s="100">
        <f t="shared" si="5"/>
        <v>0.8952951355167221</v>
      </c>
    </row>
    <row r="28" spans="1:13" ht="16.5" thickBot="1">
      <c r="A28" s="15" t="s">
        <v>106</v>
      </c>
      <c r="B28" s="96">
        <v>288945</v>
      </c>
      <c r="C28" s="96">
        <v>431825</v>
      </c>
      <c r="D28" s="97">
        <f t="shared" si="0"/>
        <v>0.669125224338563</v>
      </c>
      <c r="E28" s="96">
        <v>0</v>
      </c>
      <c r="F28" s="96">
        <v>0</v>
      </c>
      <c r="G28" s="98" t="s">
        <v>89</v>
      </c>
      <c r="H28" s="96">
        <v>2417023</v>
      </c>
      <c r="I28" s="96">
        <v>3145681</v>
      </c>
      <c r="J28" s="97">
        <f t="shared" si="7"/>
        <v>0.7683623991116709</v>
      </c>
      <c r="K28" s="96">
        <f t="shared" si="3"/>
        <v>2705968</v>
      </c>
      <c r="L28" s="96">
        <f t="shared" si="4"/>
        <v>3577506</v>
      </c>
      <c r="M28" s="97">
        <f t="shared" si="5"/>
        <v>0.7563839166167716</v>
      </c>
    </row>
    <row r="29" spans="1:13" ht="16.5" thickBot="1">
      <c r="A29" s="21" t="s">
        <v>108</v>
      </c>
      <c r="B29" s="101">
        <f>SUM(B4:B28)</f>
        <v>101319339</v>
      </c>
      <c r="C29" s="101">
        <f>SUM(C4:C28)</f>
        <v>174313206</v>
      </c>
      <c r="D29" s="102">
        <f t="shared" si="0"/>
        <v>0.5812487838701103</v>
      </c>
      <c r="E29" s="101">
        <f>SUM(E4:E28)</f>
        <v>1812365</v>
      </c>
      <c r="F29" s="101">
        <f>SUM(F4:F28)</f>
        <v>2034077</v>
      </c>
      <c r="G29" s="102">
        <f>SUM(E29/F29)</f>
        <v>0.891001176454972</v>
      </c>
      <c r="H29" s="101">
        <f>SUM(H4:H28)</f>
        <v>225564403</v>
      </c>
      <c r="I29" s="101">
        <f>SUM(I4:I28)</f>
        <v>226242462</v>
      </c>
      <c r="J29" s="102">
        <f t="shared" si="7"/>
        <v>0.9970029542906936</v>
      </c>
      <c r="K29" s="101">
        <f>SUM(K4:K28)</f>
        <v>328696107</v>
      </c>
      <c r="L29" s="101">
        <f>SUM(L4:L28)</f>
        <v>402589745</v>
      </c>
      <c r="M29" s="103">
        <f t="shared" si="5"/>
        <v>0.8164542467419283</v>
      </c>
    </row>
    <row r="30" spans="1:13" ht="15.75">
      <c r="A30" s="15" t="s">
        <v>110</v>
      </c>
      <c r="B30" s="96">
        <v>1978114</v>
      </c>
      <c r="C30" s="96">
        <v>4165006</v>
      </c>
      <c r="D30" s="97">
        <f t="shared" si="0"/>
        <v>0.4749366507515235</v>
      </c>
      <c r="E30" s="96">
        <v>0</v>
      </c>
      <c r="F30" s="96">
        <v>0</v>
      </c>
      <c r="G30" s="98" t="s">
        <v>89</v>
      </c>
      <c r="H30" s="96">
        <v>0</v>
      </c>
      <c r="I30" s="96">
        <v>0</v>
      </c>
      <c r="J30" s="98" t="s">
        <v>89</v>
      </c>
      <c r="K30" s="96">
        <f aca="true" t="shared" si="8" ref="K30:K54">SUM(B30+E30+H30)</f>
        <v>1978114</v>
      </c>
      <c r="L30" s="96">
        <f aca="true" t="shared" si="9" ref="L30:L54">SUM(C30+F30+I30)</f>
        <v>4165006</v>
      </c>
      <c r="M30" s="97">
        <f t="shared" si="5"/>
        <v>0.4749366507515235</v>
      </c>
    </row>
    <row r="31" spans="1:13" ht="15.75">
      <c r="A31" s="12" t="s">
        <v>109</v>
      </c>
      <c r="B31" s="104">
        <v>511392</v>
      </c>
      <c r="C31" s="104">
        <v>781776</v>
      </c>
      <c r="D31" s="105">
        <f t="shared" si="0"/>
        <v>0.6541413397187942</v>
      </c>
      <c r="E31" s="104">
        <v>0</v>
      </c>
      <c r="F31" s="104">
        <v>0</v>
      </c>
      <c r="G31" s="106" t="s">
        <v>89</v>
      </c>
      <c r="H31" s="104">
        <v>2556891</v>
      </c>
      <c r="I31" s="104">
        <v>2646778</v>
      </c>
      <c r="J31" s="105">
        <f>SUM(H31/I31)</f>
        <v>0.9660390860132584</v>
      </c>
      <c r="K31" s="104">
        <f t="shared" si="8"/>
        <v>3068283</v>
      </c>
      <c r="L31" s="104">
        <f t="shared" si="9"/>
        <v>3428554</v>
      </c>
      <c r="M31" s="105">
        <f t="shared" si="5"/>
        <v>0.8949204241788229</v>
      </c>
    </row>
    <row r="32" spans="1:13" ht="15.75">
      <c r="A32" s="15" t="s">
        <v>116</v>
      </c>
      <c r="B32" s="96">
        <v>154406</v>
      </c>
      <c r="C32" s="96">
        <v>132553</v>
      </c>
      <c r="D32" s="97">
        <f t="shared" si="0"/>
        <v>1.1648623569440149</v>
      </c>
      <c r="E32" s="96">
        <v>64645</v>
      </c>
      <c r="F32" s="96">
        <v>1645</v>
      </c>
      <c r="G32" s="97">
        <f>SUM(E32/F32)</f>
        <v>39.297872340425535</v>
      </c>
      <c r="H32" s="96">
        <v>3192100</v>
      </c>
      <c r="I32" s="96">
        <v>3163095</v>
      </c>
      <c r="J32" s="97">
        <f>SUM(H32/I32)</f>
        <v>1.0091698162717213</v>
      </c>
      <c r="K32" s="96">
        <f t="shared" si="8"/>
        <v>3411151</v>
      </c>
      <c r="L32" s="96">
        <f t="shared" si="9"/>
        <v>3297293</v>
      </c>
      <c r="M32" s="97">
        <f t="shared" si="5"/>
        <v>1.0345307499212233</v>
      </c>
    </row>
    <row r="33" spans="1:13" ht="15.75">
      <c r="A33" s="15" t="s">
        <v>111</v>
      </c>
      <c r="B33" s="96">
        <v>1863387</v>
      </c>
      <c r="C33" s="96">
        <v>2568470</v>
      </c>
      <c r="D33" s="97">
        <f t="shared" si="0"/>
        <v>0.7254852110400355</v>
      </c>
      <c r="E33" s="96">
        <v>0</v>
      </c>
      <c r="F33" s="96">
        <v>0</v>
      </c>
      <c r="G33" s="98" t="s">
        <v>89</v>
      </c>
      <c r="H33" s="96">
        <v>187988</v>
      </c>
      <c r="I33" s="96">
        <v>219231</v>
      </c>
      <c r="J33" s="97">
        <f>SUM(H33/I33)</f>
        <v>0.8574882201878384</v>
      </c>
      <c r="K33" s="96">
        <f t="shared" si="8"/>
        <v>2051375</v>
      </c>
      <c r="L33" s="96">
        <f t="shared" si="9"/>
        <v>2787701</v>
      </c>
      <c r="M33" s="97">
        <f t="shared" si="5"/>
        <v>0.735866220946938</v>
      </c>
    </row>
    <row r="34" spans="1:13" ht="15.75">
      <c r="A34" s="15" t="s">
        <v>113</v>
      </c>
      <c r="B34" s="96">
        <v>475129</v>
      </c>
      <c r="C34" s="96">
        <v>776716</v>
      </c>
      <c r="D34" s="97">
        <f t="shared" si="0"/>
        <v>0.6117152215224098</v>
      </c>
      <c r="E34" s="96">
        <v>92938</v>
      </c>
      <c r="F34" s="96">
        <v>163799</v>
      </c>
      <c r="G34" s="97">
        <f>SUM(E34/F34)</f>
        <v>0.567390521309654</v>
      </c>
      <c r="H34" s="96">
        <v>2252674</v>
      </c>
      <c r="I34" s="96">
        <v>2253205</v>
      </c>
      <c r="J34" s="97">
        <f>SUM(H34/I34)</f>
        <v>0.9997643356907161</v>
      </c>
      <c r="K34" s="96">
        <f t="shared" si="8"/>
        <v>2820741</v>
      </c>
      <c r="L34" s="96">
        <f t="shared" si="9"/>
        <v>3193720</v>
      </c>
      <c r="M34" s="97">
        <f t="shared" si="5"/>
        <v>0.8832148716856831</v>
      </c>
    </row>
    <row r="35" spans="1:13" ht="15.75">
      <c r="A35" s="15" t="s">
        <v>112</v>
      </c>
      <c r="B35" s="96">
        <v>141903</v>
      </c>
      <c r="C35" s="96">
        <v>269330</v>
      </c>
      <c r="D35" s="97">
        <f t="shared" si="0"/>
        <v>0.526874094976423</v>
      </c>
      <c r="E35" s="96">
        <v>480</v>
      </c>
      <c r="F35" s="96">
        <v>542</v>
      </c>
      <c r="G35" s="97">
        <f>SUM(E35/F35)</f>
        <v>0.8856088560885609</v>
      </c>
      <c r="H35" s="96">
        <v>2235965</v>
      </c>
      <c r="I35" s="96">
        <v>2314394</v>
      </c>
      <c r="J35" s="97">
        <f>SUM(H35/I35)</f>
        <v>0.9661125115256953</v>
      </c>
      <c r="K35" s="96">
        <f t="shared" si="8"/>
        <v>2378348</v>
      </c>
      <c r="L35" s="96">
        <f t="shared" si="9"/>
        <v>2584266</v>
      </c>
      <c r="M35" s="97">
        <f t="shared" si="5"/>
        <v>0.9203185740167614</v>
      </c>
    </row>
    <row r="36" spans="1:13" ht="15.75">
      <c r="A36" s="15" t="s">
        <v>114</v>
      </c>
      <c r="B36" s="96">
        <v>2347318</v>
      </c>
      <c r="C36" s="96">
        <v>3117289</v>
      </c>
      <c r="D36" s="97">
        <f aca="true" t="shared" si="10" ref="D36:D57">SUM(B36/C36)</f>
        <v>0.7529998020716078</v>
      </c>
      <c r="E36" s="96">
        <v>0</v>
      </c>
      <c r="F36" s="96">
        <v>0</v>
      </c>
      <c r="G36" s="98" t="s">
        <v>89</v>
      </c>
      <c r="H36" s="96">
        <v>0</v>
      </c>
      <c r="I36" s="96">
        <v>0</v>
      </c>
      <c r="J36" s="98" t="s">
        <v>89</v>
      </c>
      <c r="K36" s="96">
        <f t="shared" si="8"/>
        <v>2347318</v>
      </c>
      <c r="L36" s="96">
        <f t="shared" si="9"/>
        <v>3117289</v>
      </c>
      <c r="M36" s="97">
        <f aca="true" t="shared" si="11" ref="M36:M57">SUM(K36/L36)</f>
        <v>0.7529998020716078</v>
      </c>
    </row>
    <row r="37" spans="1:13" ht="15.75">
      <c r="A37" s="15" t="s">
        <v>115</v>
      </c>
      <c r="B37" s="96">
        <v>374373</v>
      </c>
      <c r="C37" s="96">
        <v>797687</v>
      </c>
      <c r="D37" s="97">
        <f t="shared" si="10"/>
        <v>0.4693231806460429</v>
      </c>
      <c r="E37" s="96">
        <v>0</v>
      </c>
      <c r="F37" s="96">
        <v>0</v>
      </c>
      <c r="G37" s="98" t="s">
        <v>89</v>
      </c>
      <c r="H37" s="96">
        <v>2234614</v>
      </c>
      <c r="I37" s="96">
        <v>1812890</v>
      </c>
      <c r="J37" s="97">
        <f aca="true" t="shared" si="12" ref="J37:J45">SUM(H37/I37)</f>
        <v>1.2326252558070263</v>
      </c>
      <c r="K37" s="96">
        <f t="shared" si="8"/>
        <v>2608987</v>
      </c>
      <c r="L37" s="96">
        <f t="shared" si="9"/>
        <v>2610577</v>
      </c>
      <c r="M37" s="97">
        <f t="shared" si="11"/>
        <v>0.9993909392444659</v>
      </c>
    </row>
    <row r="38" spans="1:13" ht="15.75">
      <c r="A38" s="15" t="s">
        <v>25</v>
      </c>
      <c r="B38" s="96">
        <v>1694545</v>
      </c>
      <c r="C38" s="96">
        <v>2035611</v>
      </c>
      <c r="D38" s="97">
        <f t="shared" si="10"/>
        <v>0.8324503060751784</v>
      </c>
      <c r="E38" s="96">
        <v>7272</v>
      </c>
      <c r="F38" s="96">
        <v>20778</v>
      </c>
      <c r="G38" s="97">
        <f>SUM(E38/F38)</f>
        <v>0.34998556165174705</v>
      </c>
      <c r="H38" s="96">
        <v>234899</v>
      </c>
      <c r="I38" s="96">
        <v>152414</v>
      </c>
      <c r="J38" s="97">
        <f t="shared" si="12"/>
        <v>1.5411904418229296</v>
      </c>
      <c r="K38" s="96">
        <f t="shared" si="8"/>
        <v>1936716</v>
      </c>
      <c r="L38" s="96">
        <f t="shared" si="9"/>
        <v>2208803</v>
      </c>
      <c r="M38" s="97">
        <f t="shared" si="11"/>
        <v>0.8768169909222325</v>
      </c>
    </row>
    <row r="39" spans="1:13" ht="15.75">
      <c r="A39" s="15" t="s">
        <v>118</v>
      </c>
      <c r="B39" s="96">
        <v>1597079</v>
      </c>
      <c r="C39" s="96">
        <v>2125172</v>
      </c>
      <c r="D39" s="97">
        <f t="shared" si="10"/>
        <v>0.7515057604749169</v>
      </c>
      <c r="E39" s="96">
        <v>0</v>
      </c>
      <c r="F39" s="96">
        <v>0</v>
      </c>
      <c r="G39" s="98" t="s">
        <v>89</v>
      </c>
      <c r="H39" s="96">
        <v>213925</v>
      </c>
      <c r="I39" s="96">
        <v>283384</v>
      </c>
      <c r="J39" s="97">
        <f t="shared" si="12"/>
        <v>0.7548944188803884</v>
      </c>
      <c r="K39" s="96">
        <f t="shared" si="8"/>
        <v>1811004</v>
      </c>
      <c r="L39" s="96">
        <f t="shared" si="9"/>
        <v>2408556</v>
      </c>
      <c r="M39" s="97">
        <f t="shared" si="11"/>
        <v>0.7519044605979682</v>
      </c>
    </row>
    <row r="40" spans="1:13" ht="15.75">
      <c r="A40" s="15" t="s">
        <v>121</v>
      </c>
      <c r="B40" s="96">
        <v>505200</v>
      </c>
      <c r="C40" s="96">
        <v>1021460</v>
      </c>
      <c r="D40" s="97">
        <f t="shared" si="10"/>
        <v>0.49458618056507353</v>
      </c>
      <c r="E40" s="96">
        <v>0</v>
      </c>
      <c r="F40" s="96">
        <v>0</v>
      </c>
      <c r="G40" s="98" t="s">
        <v>89</v>
      </c>
      <c r="H40" s="96">
        <v>1611354</v>
      </c>
      <c r="I40" s="96">
        <v>1622819</v>
      </c>
      <c r="J40" s="97">
        <f t="shared" si="12"/>
        <v>0.9929351332465296</v>
      </c>
      <c r="K40" s="96">
        <f t="shared" si="8"/>
        <v>2116554</v>
      </c>
      <c r="L40" s="96">
        <f t="shared" si="9"/>
        <v>2644279</v>
      </c>
      <c r="M40" s="97">
        <f t="shared" si="11"/>
        <v>0.8004276401998428</v>
      </c>
    </row>
    <row r="41" spans="1:13" ht="15.75">
      <c r="A41" s="15" t="s">
        <v>120</v>
      </c>
      <c r="B41" s="96">
        <v>943147</v>
      </c>
      <c r="C41" s="96">
        <v>1402655</v>
      </c>
      <c r="D41" s="97">
        <f t="shared" si="10"/>
        <v>0.6724012675960945</v>
      </c>
      <c r="E41" s="96">
        <v>0</v>
      </c>
      <c r="F41" s="96">
        <v>0</v>
      </c>
      <c r="G41" s="98" t="s">
        <v>89</v>
      </c>
      <c r="H41" s="96">
        <v>120646</v>
      </c>
      <c r="I41" s="96">
        <v>109411</v>
      </c>
      <c r="J41" s="97">
        <f t="shared" si="12"/>
        <v>1.1026862015702261</v>
      </c>
      <c r="K41" s="96">
        <f t="shared" si="8"/>
        <v>1063793</v>
      </c>
      <c r="L41" s="96">
        <f t="shared" si="9"/>
        <v>1512066</v>
      </c>
      <c r="M41" s="97">
        <f t="shared" si="11"/>
        <v>0.7035360890331507</v>
      </c>
    </row>
    <row r="42" spans="1:13" ht="15.75">
      <c r="A42" s="15" t="s">
        <v>119</v>
      </c>
      <c r="B42" s="96">
        <v>387378</v>
      </c>
      <c r="C42" s="96">
        <v>503896</v>
      </c>
      <c r="D42" s="97">
        <f t="shared" si="10"/>
        <v>0.7687657770651086</v>
      </c>
      <c r="E42" s="96">
        <v>1398</v>
      </c>
      <c r="F42" s="96">
        <v>816</v>
      </c>
      <c r="G42" s="97">
        <f>SUM(E42/F42)</f>
        <v>1.713235294117647</v>
      </c>
      <c r="H42" s="96">
        <v>1821437</v>
      </c>
      <c r="I42" s="96">
        <v>1870433</v>
      </c>
      <c r="J42" s="97">
        <f t="shared" si="12"/>
        <v>0.973804995955482</v>
      </c>
      <c r="K42" s="96">
        <f t="shared" si="8"/>
        <v>2210213</v>
      </c>
      <c r="L42" s="96">
        <f t="shared" si="9"/>
        <v>2375145</v>
      </c>
      <c r="M42" s="97">
        <f t="shared" si="11"/>
        <v>0.930559186912799</v>
      </c>
    </row>
    <row r="43" spans="1:13" ht="15.75">
      <c r="A43" s="15" t="s">
        <v>124</v>
      </c>
      <c r="B43" s="96">
        <v>347215</v>
      </c>
      <c r="C43" s="96">
        <v>663375</v>
      </c>
      <c r="D43" s="97">
        <f t="shared" si="10"/>
        <v>0.5234068211795742</v>
      </c>
      <c r="E43" s="96">
        <v>0</v>
      </c>
      <c r="F43" s="96">
        <v>0</v>
      </c>
      <c r="G43" s="98" t="s">
        <v>89</v>
      </c>
      <c r="H43" s="96">
        <v>1249653</v>
      </c>
      <c r="I43" s="96">
        <v>1251086</v>
      </c>
      <c r="J43" s="97">
        <f t="shared" si="12"/>
        <v>0.998854595127753</v>
      </c>
      <c r="K43" s="96">
        <f t="shared" si="8"/>
        <v>1596868</v>
      </c>
      <c r="L43" s="96">
        <f t="shared" si="9"/>
        <v>1914461</v>
      </c>
      <c r="M43" s="97">
        <f t="shared" si="11"/>
        <v>0.8341083991786722</v>
      </c>
    </row>
    <row r="45" spans="1:13" ht="15.75">
      <c r="A45" s="15" t="s">
        <v>122</v>
      </c>
      <c r="B45" s="96">
        <v>1254090</v>
      </c>
      <c r="C45" s="96">
        <v>1345506</v>
      </c>
      <c r="D45" s="97">
        <f t="shared" si="10"/>
        <v>0.93205827398763</v>
      </c>
      <c r="E45" s="96">
        <v>601</v>
      </c>
      <c r="F45" s="96">
        <v>3495</v>
      </c>
      <c r="G45" s="97">
        <f>SUM(E45/F45)</f>
        <v>0.17195994277539342</v>
      </c>
      <c r="H45" s="96">
        <v>78841</v>
      </c>
      <c r="I45" s="96">
        <v>94188</v>
      </c>
      <c r="J45" s="97">
        <f t="shared" si="12"/>
        <v>0.837059922707776</v>
      </c>
      <c r="K45" s="96">
        <f t="shared" si="8"/>
        <v>1333532</v>
      </c>
      <c r="L45" s="96">
        <f t="shared" si="9"/>
        <v>1443189</v>
      </c>
      <c r="M45" s="97">
        <f t="shared" si="11"/>
        <v>0.9240175749676585</v>
      </c>
    </row>
    <row r="46" spans="1:13" ht="15.75">
      <c r="A46" s="15" t="s">
        <v>126</v>
      </c>
      <c r="B46" s="96">
        <v>1578414</v>
      </c>
      <c r="C46" s="96">
        <v>1565165</v>
      </c>
      <c r="D46" s="97">
        <f t="shared" si="10"/>
        <v>1.0084649222286468</v>
      </c>
      <c r="E46" s="96">
        <v>0</v>
      </c>
      <c r="F46" s="96">
        <v>0</v>
      </c>
      <c r="G46" s="98" t="s">
        <v>89</v>
      </c>
      <c r="H46" s="96">
        <v>0</v>
      </c>
      <c r="I46" s="96">
        <v>0</v>
      </c>
      <c r="J46" s="98" t="s">
        <v>89</v>
      </c>
      <c r="K46" s="96">
        <f t="shared" si="8"/>
        <v>1578414</v>
      </c>
      <c r="L46" s="96">
        <f t="shared" si="9"/>
        <v>1565165</v>
      </c>
      <c r="M46" s="97">
        <f t="shared" si="11"/>
        <v>1.0084649222286468</v>
      </c>
    </row>
    <row r="47" spans="1:13" ht="15.75">
      <c r="A47" s="15" t="s">
        <v>125</v>
      </c>
      <c r="B47" s="96">
        <v>1114414</v>
      </c>
      <c r="C47" s="96">
        <v>1763490</v>
      </c>
      <c r="D47" s="97">
        <f t="shared" si="10"/>
        <v>0.6319366710330084</v>
      </c>
      <c r="E47" s="96">
        <v>0</v>
      </c>
      <c r="F47" s="96">
        <v>0</v>
      </c>
      <c r="G47" s="98" t="s">
        <v>89</v>
      </c>
      <c r="H47" s="96">
        <v>89</v>
      </c>
      <c r="I47" s="96">
        <v>98</v>
      </c>
      <c r="J47" s="97">
        <f aca="true" t="shared" si="13" ref="J47:J57">SUM(H47/I47)</f>
        <v>0.9081632653061225</v>
      </c>
      <c r="K47" s="96">
        <f t="shared" si="8"/>
        <v>1114503</v>
      </c>
      <c r="L47" s="96">
        <f t="shared" si="9"/>
        <v>1763588</v>
      </c>
      <c r="M47" s="97">
        <f t="shared" si="11"/>
        <v>0.6319520205399447</v>
      </c>
    </row>
    <row r="48" spans="1:13" ht="15.75">
      <c r="A48" s="15" t="s">
        <v>127</v>
      </c>
      <c r="B48" s="96">
        <v>777165</v>
      </c>
      <c r="C48" s="96">
        <v>895559</v>
      </c>
      <c r="D48" s="97">
        <f t="shared" si="10"/>
        <v>0.8677987714935588</v>
      </c>
      <c r="E48" s="96">
        <v>0</v>
      </c>
      <c r="F48" s="96">
        <v>0</v>
      </c>
      <c r="G48" s="98" t="s">
        <v>89</v>
      </c>
      <c r="H48" s="96">
        <v>315004</v>
      </c>
      <c r="I48" s="96">
        <v>330327</v>
      </c>
      <c r="J48" s="97">
        <f t="shared" si="13"/>
        <v>0.9536126323309932</v>
      </c>
      <c r="K48" s="96">
        <f t="shared" si="8"/>
        <v>1092169</v>
      </c>
      <c r="L48" s="96">
        <f t="shared" si="9"/>
        <v>1225886</v>
      </c>
      <c r="M48" s="97">
        <f t="shared" si="11"/>
        <v>0.8909221575252512</v>
      </c>
    </row>
    <row r="49" spans="1:13" ht="15.75">
      <c r="A49" s="15" t="s">
        <v>130</v>
      </c>
      <c r="B49" s="96">
        <v>203578</v>
      </c>
      <c r="C49" s="96">
        <v>177694</v>
      </c>
      <c r="D49" s="97">
        <f t="shared" si="10"/>
        <v>1.1456661451709118</v>
      </c>
      <c r="E49" s="96">
        <v>4774</v>
      </c>
      <c r="F49" s="96">
        <v>1160</v>
      </c>
      <c r="G49" s="97">
        <f>SUM(E49/F49)</f>
        <v>4.11551724137931</v>
      </c>
      <c r="H49" s="96">
        <v>1572372</v>
      </c>
      <c r="I49" s="96">
        <v>1289564</v>
      </c>
      <c r="J49" s="97">
        <f t="shared" si="13"/>
        <v>1.2193051294856245</v>
      </c>
      <c r="K49" s="96">
        <f t="shared" si="8"/>
        <v>1780724</v>
      </c>
      <c r="L49" s="96">
        <f t="shared" si="9"/>
        <v>1468418</v>
      </c>
      <c r="M49" s="97">
        <f t="shared" si="11"/>
        <v>1.2126819475108586</v>
      </c>
    </row>
    <row r="50" spans="1:13" ht="15.75">
      <c r="A50" s="15" t="s">
        <v>129</v>
      </c>
      <c r="B50" s="96">
        <v>218634</v>
      </c>
      <c r="C50" s="96">
        <v>280586</v>
      </c>
      <c r="D50" s="97">
        <f t="shared" si="10"/>
        <v>0.7792049496411082</v>
      </c>
      <c r="E50" s="96">
        <v>0</v>
      </c>
      <c r="F50" s="96">
        <v>0</v>
      </c>
      <c r="G50" s="98" t="s">
        <v>89</v>
      </c>
      <c r="H50" s="96">
        <v>964539</v>
      </c>
      <c r="I50" s="96">
        <v>1036246</v>
      </c>
      <c r="J50" s="97">
        <f t="shared" si="13"/>
        <v>0.9308011804146892</v>
      </c>
      <c r="K50" s="96">
        <f t="shared" si="8"/>
        <v>1183173</v>
      </c>
      <c r="L50" s="96">
        <f t="shared" si="9"/>
        <v>1316832</v>
      </c>
      <c r="M50" s="97">
        <f t="shared" si="11"/>
        <v>0.8984995808121309</v>
      </c>
    </row>
    <row r="51" spans="1:13" ht="15.75">
      <c r="A51" s="15" t="s">
        <v>128</v>
      </c>
      <c r="B51" s="96">
        <v>525272</v>
      </c>
      <c r="C51" s="96">
        <v>699867</v>
      </c>
      <c r="D51" s="97">
        <f t="shared" si="10"/>
        <v>0.7505311723513182</v>
      </c>
      <c r="E51" s="96">
        <v>0</v>
      </c>
      <c r="F51" s="96">
        <v>0</v>
      </c>
      <c r="G51" s="98" t="s">
        <v>89</v>
      </c>
      <c r="H51" s="96">
        <v>549892</v>
      </c>
      <c r="I51" s="96">
        <v>596227</v>
      </c>
      <c r="J51" s="97">
        <f t="shared" si="13"/>
        <v>0.9222863104153284</v>
      </c>
      <c r="K51" s="96">
        <f t="shared" si="8"/>
        <v>1075164</v>
      </c>
      <c r="L51" s="96">
        <f t="shared" si="9"/>
        <v>1296094</v>
      </c>
      <c r="M51" s="97">
        <f t="shared" si="11"/>
        <v>0.8295416844765889</v>
      </c>
    </row>
    <row r="52" spans="1:13" ht="15.75">
      <c r="A52" s="15" t="s">
        <v>131</v>
      </c>
      <c r="B52" s="96">
        <v>393112</v>
      </c>
      <c r="C52" s="96">
        <v>316852</v>
      </c>
      <c r="D52" s="97">
        <f t="shared" si="10"/>
        <v>1.2406801913827277</v>
      </c>
      <c r="E52" s="96">
        <v>168541</v>
      </c>
      <c r="F52" s="96">
        <v>0</v>
      </c>
      <c r="G52" s="98" t="s">
        <v>89</v>
      </c>
      <c r="H52" s="96">
        <v>498629</v>
      </c>
      <c r="I52" s="96">
        <v>517165</v>
      </c>
      <c r="J52" s="97">
        <f t="shared" si="13"/>
        <v>0.9641584407297478</v>
      </c>
      <c r="K52" s="96">
        <f t="shared" si="8"/>
        <v>1060282</v>
      </c>
      <c r="L52" s="96">
        <f t="shared" si="9"/>
        <v>834017</v>
      </c>
      <c r="M52" s="97">
        <f t="shared" si="11"/>
        <v>1.2712954292298597</v>
      </c>
    </row>
    <row r="53" spans="1:13" ht="15.75">
      <c r="A53" s="15" t="s">
        <v>132</v>
      </c>
      <c r="B53" s="96">
        <v>623372</v>
      </c>
      <c r="C53" s="96">
        <v>653092</v>
      </c>
      <c r="D53" s="97">
        <f t="shared" si="10"/>
        <v>0.9544933944987842</v>
      </c>
      <c r="E53" s="96">
        <v>15414</v>
      </c>
      <c r="F53" s="96">
        <v>9572</v>
      </c>
      <c r="G53" s="97">
        <f>SUM(E53/F53)</f>
        <v>1.6103217718345173</v>
      </c>
      <c r="H53" s="96">
        <v>341630</v>
      </c>
      <c r="I53" s="96">
        <v>355273</v>
      </c>
      <c r="J53" s="97">
        <f t="shared" si="13"/>
        <v>0.961598545344003</v>
      </c>
      <c r="K53" s="96">
        <f t="shared" si="8"/>
        <v>980416</v>
      </c>
      <c r="L53" s="96">
        <f t="shared" si="9"/>
        <v>1017937</v>
      </c>
      <c r="M53" s="97">
        <f t="shared" si="11"/>
        <v>0.9631401550390642</v>
      </c>
    </row>
    <row r="54" spans="1:13" ht="15.75">
      <c r="A54" s="5" t="s">
        <v>133</v>
      </c>
      <c r="B54" s="99">
        <v>68305</v>
      </c>
      <c r="C54" s="99">
        <v>153484</v>
      </c>
      <c r="D54" s="100">
        <f t="shared" si="10"/>
        <v>0.44503010085741834</v>
      </c>
      <c r="E54" s="99">
        <v>0</v>
      </c>
      <c r="F54" s="99">
        <v>0</v>
      </c>
      <c r="G54" s="107" t="s">
        <v>89</v>
      </c>
      <c r="H54" s="99">
        <v>589825</v>
      </c>
      <c r="I54" s="99">
        <v>727862</v>
      </c>
      <c r="J54" s="100">
        <f t="shared" si="13"/>
        <v>0.8103527866546131</v>
      </c>
      <c r="K54" s="99">
        <f t="shared" si="8"/>
        <v>658130</v>
      </c>
      <c r="L54" s="99">
        <f t="shared" si="9"/>
        <v>881346</v>
      </c>
      <c r="M54" s="100">
        <f t="shared" si="11"/>
        <v>0.7467328381815995</v>
      </c>
    </row>
    <row r="55" spans="1:13" ht="16.5" thickBot="1">
      <c r="A55" s="15" t="s">
        <v>22</v>
      </c>
      <c r="B55" s="96">
        <v>103660</v>
      </c>
      <c r="C55" s="96">
        <v>209240</v>
      </c>
      <c r="D55" s="97">
        <f>SUM(B55/C55)</f>
        <v>0.4954119671190977</v>
      </c>
      <c r="E55" s="96">
        <v>71</v>
      </c>
      <c r="F55" s="96">
        <v>609</v>
      </c>
      <c r="G55" s="97">
        <f>SUM(E55/F55)</f>
        <v>0.11658456486042693</v>
      </c>
      <c r="H55" s="96">
        <v>2417402</v>
      </c>
      <c r="I55" s="96">
        <v>2580399</v>
      </c>
      <c r="J55" s="97">
        <f>SUM(H55/I55)</f>
        <v>0.9368326371231736</v>
      </c>
      <c r="K55" s="96">
        <f>SUM(B55+E55+H55)</f>
        <v>2521133</v>
      </c>
      <c r="L55" s="96">
        <f>SUM(C55+F55+I55)</f>
        <v>2790248</v>
      </c>
      <c r="M55" s="97">
        <f>SUM(K55/L55)</f>
        <v>0.9035515839452264</v>
      </c>
    </row>
    <row r="56" spans="1:13" ht="15.75">
      <c r="A56" s="29" t="s">
        <v>108</v>
      </c>
      <c r="B56" s="108">
        <f>SUM(B30:B54)</f>
        <v>20076942</v>
      </c>
      <c r="C56" s="108">
        <f>SUM(C30:C54)</f>
        <v>28212291</v>
      </c>
      <c r="D56" s="109">
        <f t="shared" si="10"/>
        <v>0.7116381296364765</v>
      </c>
      <c r="E56" s="108">
        <f>SUM(E30:E54)</f>
        <v>356063</v>
      </c>
      <c r="F56" s="108">
        <f>SUM(F30:F54)</f>
        <v>201807</v>
      </c>
      <c r="G56" s="109">
        <f>SUM(E56/F56)</f>
        <v>1.7643738819763437</v>
      </c>
      <c r="H56" s="108">
        <f>SUM(H30:H54)</f>
        <v>22822967</v>
      </c>
      <c r="I56" s="108">
        <f>SUM(I30:I54)</f>
        <v>22646090</v>
      </c>
      <c r="J56" s="109">
        <f t="shared" si="13"/>
        <v>1.007810487373317</v>
      </c>
      <c r="K56" s="108">
        <f>SUM(K30:K54)</f>
        <v>43255972</v>
      </c>
      <c r="L56" s="108">
        <f>SUM(L30:L54)</f>
        <v>51060188</v>
      </c>
      <c r="M56" s="110">
        <f t="shared" si="11"/>
        <v>0.8471565361255623</v>
      </c>
    </row>
    <row r="57" spans="1:13" ht="16.5" thickBot="1">
      <c r="A57" s="33" t="s">
        <v>134</v>
      </c>
      <c r="B57" s="111">
        <f>SUM(B29+B56)</f>
        <v>121396281</v>
      </c>
      <c r="C57" s="111">
        <f>SUM(C29+C56)</f>
        <v>202525497</v>
      </c>
      <c r="D57" s="112">
        <f t="shared" si="10"/>
        <v>0.5994123347343273</v>
      </c>
      <c r="E57" s="111">
        <f>SUM(E29+E56)</f>
        <v>2168428</v>
      </c>
      <c r="F57" s="111">
        <f>SUM(F29+F56)</f>
        <v>2235884</v>
      </c>
      <c r="G57" s="112">
        <f>SUM(E57/F57)</f>
        <v>0.9698302774204745</v>
      </c>
      <c r="H57" s="111">
        <f>SUM(H29+H56)</f>
        <v>248387370</v>
      </c>
      <c r="I57" s="111">
        <f>SUM(I29+I56)</f>
        <v>248888552</v>
      </c>
      <c r="J57" s="112">
        <f t="shared" si="13"/>
        <v>0.9979863195957683</v>
      </c>
      <c r="K57" s="111">
        <f>SUM(K29+K56)</f>
        <v>371952079</v>
      </c>
      <c r="L57" s="111">
        <f>SUM(L29+L56)</f>
        <v>453649933</v>
      </c>
      <c r="M57" s="113">
        <f t="shared" si="11"/>
        <v>0.8199099171915892</v>
      </c>
    </row>
  </sheetData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4">
      <selection activeCell="E55" sqref="E55"/>
    </sheetView>
  </sheetViews>
  <sheetFormatPr defaultColWidth="11.19921875" defaultRowHeight="15"/>
  <cols>
    <col min="1" max="1" width="17.3984375" style="4" customWidth="1"/>
    <col min="2" max="3" width="10.59765625" style="4" customWidth="1"/>
    <col min="4" max="4" width="6.3984375" style="4" customWidth="1"/>
    <col min="5" max="6" width="8.8984375" style="4" customWidth="1"/>
    <col min="7" max="7" width="6.3984375" style="4" customWidth="1"/>
    <col min="8" max="9" width="10.59765625" style="4" customWidth="1"/>
    <col min="10" max="10" width="6.3984375" style="4" customWidth="1"/>
    <col min="11" max="12" width="10.59765625" style="4" customWidth="1"/>
    <col min="13" max="13" width="6.3984375" style="4" customWidth="1"/>
    <col min="14" max="16384" width="10.59765625" style="4" customWidth="1"/>
  </cols>
  <sheetData>
    <row r="1" spans="1:13" ht="18.75">
      <c r="A1" s="1" t="s">
        <v>72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5" t="s">
        <v>74</v>
      </c>
      <c r="B2" s="6" t="s">
        <v>75</v>
      </c>
      <c r="C2" s="7"/>
      <c r="D2" s="6"/>
      <c r="E2" s="8" t="s">
        <v>76</v>
      </c>
      <c r="F2" s="7"/>
      <c r="G2" s="9"/>
      <c r="H2" s="10" t="s">
        <v>77</v>
      </c>
      <c r="I2" s="7"/>
      <c r="J2" s="9"/>
      <c r="K2" s="10" t="s">
        <v>78</v>
      </c>
      <c r="L2" s="7"/>
      <c r="M2" s="11"/>
    </row>
    <row r="3" spans="1:13" ht="15.75">
      <c r="A3" s="12"/>
      <c r="B3" s="13" t="s">
        <v>79</v>
      </c>
      <c r="C3" s="13" t="s">
        <v>80</v>
      </c>
      <c r="D3" s="14" t="s">
        <v>81</v>
      </c>
      <c r="E3" s="13" t="s">
        <v>79</v>
      </c>
      <c r="F3" s="13" t="s">
        <v>80</v>
      </c>
      <c r="G3" s="14" t="s">
        <v>81</v>
      </c>
      <c r="H3" s="13" t="s">
        <v>79</v>
      </c>
      <c r="I3" s="13" t="s">
        <v>80</v>
      </c>
      <c r="J3" s="14" t="s">
        <v>81</v>
      </c>
      <c r="K3" s="13" t="s">
        <v>79</v>
      </c>
      <c r="L3" s="13" t="s">
        <v>80</v>
      </c>
      <c r="M3" s="14" t="s">
        <v>81</v>
      </c>
    </row>
    <row r="4" spans="1:13" ht="15.75">
      <c r="A4" s="15" t="s">
        <v>82</v>
      </c>
      <c r="B4" s="16">
        <v>33896258</v>
      </c>
      <c r="C4" s="16">
        <v>28518912</v>
      </c>
      <c r="D4" s="17">
        <f aca="true" t="shared" si="0" ref="D4:D36">SUM(B4/C4)</f>
        <v>1.1885536867605608</v>
      </c>
      <c r="E4" s="16">
        <v>612916</v>
      </c>
      <c r="F4" s="16">
        <v>508644</v>
      </c>
      <c r="G4" s="17">
        <f aca="true" t="shared" si="1" ref="G4:G9">SUM(E4/F4)</f>
        <v>1.2049999606797681</v>
      </c>
      <c r="H4" s="16">
        <v>51913130</v>
      </c>
      <c r="I4" s="16">
        <v>52783095</v>
      </c>
      <c r="J4" s="17">
        <f aca="true" t="shared" si="2" ref="J4:J13">SUM(H4/I4)</f>
        <v>0.9835181131383068</v>
      </c>
      <c r="K4" s="16">
        <f aca="true" t="shared" si="3" ref="K4:K28">SUM(B4+E4+H4)</f>
        <v>86422304</v>
      </c>
      <c r="L4" s="16">
        <f aca="true" t="shared" si="4" ref="L4:L28">SUM(C4+F4+I4)</f>
        <v>81810651</v>
      </c>
      <c r="M4" s="17">
        <f aca="true" t="shared" si="5" ref="M4:M36">SUM(K4/L4)</f>
        <v>1.0563698362454053</v>
      </c>
    </row>
    <row r="5" spans="1:13" ht="15.75">
      <c r="A5" s="15" t="s">
        <v>83</v>
      </c>
      <c r="B5" s="16">
        <v>13799958</v>
      </c>
      <c r="C5" s="16">
        <v>13703512</v>
      </c>
      <c r="D5" s="17">
        <f t="shared" si="0"/>
        <v>1.0070380498079616</v>
      </c>
      <c r="E5" s="16">
        <v>107988</v>
      </c>
      <c r="F5" s="16">
        <v>46805</v>
      </c>
      <c r="G5" s="17">
        <f t="shared" si="1"/>
        <v>2.3071894028415767</v>
      </c>
      <c r="H5" s="16">
        <v>31349732</v>
      </c>
      <c r="I5" s="16">
        <v>27575333</v>
      </c>
      <c r="J5" s="17">
        <f t="shared" si="2"/>
        <v>1.1368759173279974</v>
      </c>
      <c r="K5" s="16">
        <f t="shared" si="3"/>
        <v>45257678</v>
      </c>
      <c r="L5" s="16">
        <f t="shared" si="4"/>
        <v>41325650</v>
      </c>
      <c r="M5" s="17">
        <f t="shared" si="5"/>
        <v>1.0951473963506926</v>
      </c>
    </row>
    <row r="6" spans="1:13" ht="15.75">
      <c r="A6" s="15" t="s">
        <v>84</v>
      </c>
      <c r="B6" s="16">
        <v>10740229</v>
      </c>
      <c r="C6" s="16">
        <v>8226177</v>
      </c>
      <c r="D6" s="17">
        <f t="shared" si="0"/>
        <v>1.3056160838746844</v>
      </c>
      <c r="E6" s="16">
        <v>80841</v>
      </c>
      <c r="F6" s="16">
        <v>75122</v>
      </c>
      <c r="G6" s="17">
        <f t="shared" si="1"/>
        <v>1.0761294960198078</v>
      </c>
      <c r="H6" s="16">
        <v>18838378</v>
      </c>
      <c r="I6" s="16">
        <v>18560186</v>
      </c>
      <c r="J6" s="17">
        <f t="shared" si="2"/>
        <v>1.0149886428939883</v>
      </c>
      <c r="K6" s="16">
        <f t="shared" si="3"/>
        <v>29659448</v>
      </c>
      <c r="L6" s="16">
        <f t="shared" si="4"/>
        <v>26861485</v>
      </c>
      <c r="M6" s="17">
        <f t="shared" si="5"/>
        <v>1.1041626328551828</v>
      </c>
    </row>
    <row r="7" spans="1:13" ht="15.75">
      <c r="A7" s="15" t="s">
        <v>85</v>
      </c>
      <c r="B7" s="16">
        <v>15591073</v>
      </c>
      <c r="C7" s="16">
        <v>11280471</v>
      </c>
      <c r="D7" s="17">
        <f t="shared" si="0"/>
        <v>1.382129611432005</v>
      </c>
      <c r="E7" s="16">
        <v>43181</v>
      </c>
      <c r="F7" s="16">
        <v>9736</v>
      </c>
      <c r="G7" s="17">
        <f t="shared" si="1"/>
        <v>4.435188989317995</v>
      </c>
      <c r="H7" s="16">
        <v>10401104</v>
      </c>
      <c r="I7" s="16">
        <v>10911936</v>
      </c>
      <c r="J7" s="17">
        <f t="shared" si="2"/>
        <v>0.9531859424395451</v>
      </c>
      <c r="K7" s="16">
        <f t="shared" si="3"/>
        <v>26035358</v>
      </c>
      <c r="L7" s="16">
        <f t="shared" si="4"/>
        <v>22202143</v>
      </c>
      <c r="M7" s="17">
        <f t="shared" si="5"/>
        <v>1.1726506761081577</v>
      </c>
    </row>
    <row r="8" spans="1:13" ht="15.75">
      <c r="A8" s="15" t="s">
        <v>86</v>
      </c>
      <c r="B8" s="16">
        <v>3971169</v>
      </c>
      <c r="C8" s="16">
        <v>3931803</v>
      </c>
      <c r="D8" s="17">
        <f t="shared" si="0"/>
        <v>1.0100122005095373</v>
      </c>
      <c r="E8" s="16">
        <v>127206</v>
      </c>
      <c r="F8" s="16">
        <v>41977</v>
      </c>
      <c r="G8" s="17">
        <f t="shared" si="1"/>
        <v>3.030373776115492</v>
      </c>
      <c r="H8" s="16">
        <v>9321324</v>
      </c>
      <c r="I8" s="16">
        <v>9497533</v>
      </c>
      <c r="J8" s="17">
        <f t="shared" si="2"/>
        <v>0.9814468662546368</v>
      </c>
      <c r="K8" s="16">
        <f t="shared" si="3"/>
        <v>13419699</v>
      </c>
      <c r="L8" s="16">
        <f t="shared" si="4"/>
        <v>13471313</v>
      </c>
      <c r="M8" s="17">
        <f t="shared" si="5"/>
        <v>0.9961685991558507</v>
      </c>
    </row>
    <row r="9" spans="1:13" ht="15.75">
      <c r="A9" s="15" t="s">
        <v>87</v>
      </c>
      <c r="B9" s="16">
        <v>4041226</v>
      </c>
      <c r="C9" s="16">
        <v>3246133</v>
      </c>
      <c r="D9" s="17">
        <f t="shared" si="0"/>
        <v>1.2449354354858535</v>
      </c>
      <c r="E9" s="16">
        <v>1085</v>
      </c>
      <c r="F9" s="16">
        <v>1180</v>
      </c>
      <c r="G9" s="17">
        <f t="shared" si="1"/>
        <v>0.9194915254237288</v>
      </c>
      <c r="H9" s="16">
        <v>9513588</v>
      </c>
      <c r="I9" s="16">
        <v>9592012</v>
      </c>
      <c r="J9" s="17">
        <f t="shared" si="2"/>
        <v>0.9918240302451665</v>
      </c>
      <c r="K9" s="16">
        <f t="shared" si="3"/>
        <v>13555899</v>
      </c>
      <c r="L9" s="16">
        <f t="shared" si="4"/>
        <v>12839325</v>
      </c>
      <c r="M9" s="17">
        <f t="shared" si="5"/>
        <v>1.0558108779083013</v>
      </c>
    </row>
    <row r="10" spans="1:13" ht="15.75">
      <c r="A10" s="15" t="s">
        <v>88</v>
      </c>
      <c r="B10" s="16">
        <v>12563383</v>
      </c>
      <c r="C10" s="16">
        <v>10492209</v>
      </c>
      <c r="D10" s="17">
        <f t="shared" si="0"/>
        <v>1.1974011383112937</v>
      </c>
      <c r="E10" s="16">
        <v>0</v>
      </c>
      <c r="F10" s="16">
        <v>0</v>
      </c>
      <c r="G10" s="18" t="s">
        <v>89</v>
      </c>
      <c r="H10" s="16">
        <v>303023</v>
      </c>
      <c r="I10" s="16">
        <v>185704</v>
      </c>
      <c r="J10" s="17">
        <f t="shared" si="2"/>
        <v>1.6317526816869858</v>
      </c>
      <c r="K10" s="16">
        <f t="shared" si="3"/>
        <v>12866406</v>
      </c>
      <c r="L10" s="16">
        <f t="shared" si="4"/>
        <v>10677913</v>
      </c>
      <c r="M10" s="17">
        <f t="shared" si="5"/>
        <v>1.2049551255942992</v>
      </c>
    </row>
    <row r="11" spans="1:13" ht="15.75">
      <c r="A11" s="15" t="s">
        <v>90</v>
      </c>
      <c r="B11" s="16">
        <v>7395389</v>
      </c>
      <c r="C11" s="16">
        <v>6817732</v>
      </c>
      <c r="D11" s="17">
        <f t="shared" si="0"/>
        <v>1.0847286164959256</v>
      </c>
      <c r="E11" s="16">
        <v>38907</v>
      </c>
      <c r="F11" s="16">
        <v>15419</v>
      </c>
      <c r="G11" s="17">
        <f>SUM(E11/F11)</f>
        <v>2.5233153901031193</v>
      </c>
      <c r="H11" s="16">
        <v>3708744</v>
      </c>
      <c r="I11" s="16">
        <v>3732911</v>
      </c>
      <c r="J11" s="17">
        <f t="shared" si="2"/>
        <v>0.993525964053255</v>
      </c>
      <c r="K11" s="16">
        <f t="shared" si="3"/>
        <v>11143040</v>
      </c>
      <c r="L11" s="16">
        <f t="shared" si="4"/>
        <v>10566062</v>
      </c>
      <c r="M11" s="17">
        <f t="shared" si="5"/>
        <v>1.0546067210281371</v>
      </c>
    </row>
    <row r="12" spans="1:13" ht="15.75">
      <c r="A12" s="15" t="s">
        <v>92</v>
      </c>
      <c r="B12" s="16">
        <v>11903466</v>
      </c>
      <c r="C12" s="16">
        <v>9163202</v>
      </c>
      <c r="D12" s="17">
        <f>SUM(B12/C12)</f>
        <v>1.2990509212827568</v>
      </c>
      <c r="E12" s="16">
        <v>0</v>
      </c>
      <c r="F12" s="16">
        <v>0</v>
      </c>
      <c r="G12" s="18" t="s">
        <v>89</v>
      </c>
      <c r="H12" s="16">
        <v>0</v>
      </c>
      <c r="I12" s="16">
        <v>0</v>
      </c>
      <c r="J12" s="18" t="s">
        <v>89</v>
      </c>
      <c r="K12" s="16">
        <f>SUM(B12+E12+H12)</f>
        <v>11903466</v>
      </c>
      <c r="L12" s="16">
        <f>SUM(C12+F12+I12)</f>
        <v>9163202</v>
      </c>
      <c r="M12" s="17">
        <f>SUM(K12/L12)</f>
        <v>1.2990509212827568</v>
      </c>
    </row>
    <row r="13" spans="1:13" ht="15.75">
      <c r="A13" s="15" t="s">
        <v>91</v>
      </c>
      <c r="B13" s="16">
        <v>2514665</v>
      </c>
      <c r="C13" s="16">
        <v>1901876</v>
      </c>
      <c r="D13" s="17">
        <f t="shared" si="0"/>
        <v>1.3222023938469174</v>
      </c>
      <c r="E13" s="16">
        <v>6070</v>
      </c>
      <c r="F13" s="16">
        <v>7592</v>
      </c>
      <c r="G13" s="17">
        <f>SUM(E13/F13)</f>
        <v>0.7995258166491043</v>
      </c>
      <c r="H13" s="16">
        <v>5982044</v>
      </c>
      <c r="I13" s="16">
        <v>6262972</v>
      </c>
      <c r="J13" s="17">
        <f t="shared" si="2"/>
        <v>0.9551446182419465</v>
      </c>
      <c r="K13" s="16">
        <f t="shared" si="3"/>
        <v>8502779</v>
      </c>
      <c r="L13" s="16">
        <f t="shared" si="4"/>
        <v>8172440</v>
      </c>
      <c r="M13" s="17">
        <f t="shared" si="5"/>
        <v>1.0404210982277018</v>
      </c>
    </row>
    <row r="14" spans="1:13" ht="15.75">
      <c r="A14" s="15" t="s">
        <v>93</v>
      </c>
      <c r="B14" s="16">
        <v>1224679</v>
      </c>
      <c r="C14" s="16">
        <v>1072132</v>
      </c>
      <c r="D14" s="17">
        <f t="shared" si="0"/>
        <v>1.1422837859517299</v>
      </c>
      <c r="E14" s="16">
        <v>0</v>
      </c>
      <c r="F14" s="16">
        <v>0</v>
      </c>
      <c r="G14" s="18" t="s">
        <v>89</v>
      </c>
      <c r="H14" s="16">
        <v>8404593</v>
      </c>
      <c r="I14" s="16">
        <v>8437006</v>
      </c>
      <c r="J14" s="17">
        <f>SUM(H14/I14)</f>
        <v>0.9961582343309937</v>
      </c>
      <c r="K14" s="16">
        <f t="shared" si="3"/>
        <v>9629272</v>
      </c>
      <c r="L14" s="16">
        <f t="shared" si="4"/>
        <v>9509138</v>
      </c>
      <c r="M14" s="17">
        <f t="shared" si="5"/>
        <v>1.0126335320825084</v>
      </c>
    </row>
    <row r="15" spans="1:13" ht="15.75">
      <c r="A15" s="15" t="s">
        <v>94</v>
      </c>
      <c r="B15" s="16">
        <v>2712126</v>
      </c>
      <c r="C15" s="16">
        <v>2153899</v>
      </c>
      <c r="D15" s="17">
        <f t="shared" si="0"/>
        <v>1.2591704624961524</v>
      </c>
      <c r="E15" s="16">
        <v>14905</v>
      </c>
      <c r="F15" s="16">
        <v>13435</v>
      </c>
      <c r="G15" s="17">
        <f>SUM(E15/F15)</f>
        <v>1.109415705247488</v>
      </c>
      <c r="H15" s="16">
        <v>7244886</v>
      </c>
      <c r="I15" s="16">
        <v>7270013</v>
      </c>
      <c r="J15" s="17">
        <f>SUM(H15/I15)</f>
        <v>0.9965437475833949</v>
      </c>
      <c r="K15" s="16">
        <f t="shared" si="3"/>
        <v>9971917</v>
      </c>
      <c r="L15" s="16">
        <f t="shared" si="4"/>
        <v>9437347</v>
      </c>
      <c r="M15" s="17">
        <f t="shared" si="5"/>
        <v>1.056644097117548</v>
      </c>
    </row>
    <row r="16" spans="1:13" ht="15.75">
      <c r="A16" s="15" t="s">
        <v>95</v>
      </c>
      <c r="B16" s="16">
        <v>2655447</v>
      </c>
      <c r="C16" s="16">
        <v>2598318</v>
      </c>
      <c r="D16" s="17">
        <f t="shared" si="0"/>
        <v>1.0219869161511408</v>
      </c>
      <c r="E16" s="16">
        <v>46905</v>
      </c>
      <c r="F16" s="16">
        <v>39039</v>
      </c>
      <c r="G16" s="17">
        <f>SUM(E16/F16)</f>
        <v>1.2014908168754324</v>
      </c>
      <c r="H16" s="16">
        <v>3391390</v>
      </c>
      <c r="I16" s="16">
        <v>3654192</v>
      </c>
      <c r="J16" s="17">
        <f>SUM(H16/I16)</f>
        <v>0.928082049328552</v>
      </c>
      <c r="K16" s="16">
        <f t="shared" si="3"/>
        <v>6093742</v>
      </c>
      <c r="L16" s="16">
        <f t="shared" si="4"/>
        <v>6291549</v>
      </c>
      <c r="M16" s="17">
        <f t="shared" si="5"/>
        <v>0.9685598888286494</v>
      </c>
    </row>
    <row r="17" spans="1:13" ht="15.75">
      <c r="A17" s="15" t="s">
        <v>96</v>
      </c>
      <c r="B17" s="16">
        <v>1715089</v>
      </c>
      <c r="C17" s="16">
        <v>716946</v>
      </c>
      <c r="D17" s="17">
        <f t="shared" si="0"/>
        <v>2.3922150343261555</v>
      </c>
      <c r="E17" s="16">
        <v>12745</v>
      </c>
      <c r="F17" s="16">
        <v>2813</v>
      </c>
      <c r="G17" s="17">
        <f>SUM(E17/F17)</f>
        <v>4.53075008887309</v>
      </c>
      <c r="H17" s="16">
        <v>4828966</v>
      </c>
      <c r="I17" s="16">
        <v>4441778</v>
      </c>
      <c r="J17" s="17">
        <f>SUM(H17/I17)</f>
        <v>1.08716959739996</v>
      </c>
      <c r="K17" s="16">
        <f t="shared" si="3"/>
        <v>6556800</v>
      </c>
      <c r="L17" s="16">
        <f t="shared" si="4"/>
        <v>5161537</v>
      </c>
      <c r="M17" s="17">
        <f t="shared" si="5"/>
        <v>1.2703192866775923</v>
      </c>
    </row>
    <row r="18" spans="1:13" ht="15.75">
      <c r="A18" s="15" t="s">
        <v>100</v>
      </c>
      <c r="B18" s="16">
        <v>1277957</v>
      </c>
      <c r="C18" s="16">
        <v>1046237</v>
      </c>
      <c r="D18" s="17">
        <f>SUM(B18/C18)</f>
        <v>1.2214794544639502</v>
      </c>
      <c r="E18" s="16">
        <v>0</v>
      </c>
      <c r="F18" s="16">
        <v>0</v>
      </c>
      <c r="G18" s="18" t="s">
        <v>89</v>
      </c>
      <c r="H18" s="16">
        <v>3794606</v>
      </c>
      <c r="I18" s="16">
        <v>3337520</v>
      </c>
      <c r="J18" s="17">
        <f>SUM(H18/I18)</f>
        <v>1.1369537860447279</v>
      </c>
      <c r="K18" s="16">
        <f>SUM(B18+E18+H18)</f>
        <v>5072563</v>
      </c>
      <c r="L18" s="16">
        <f>SUM(C18+F18+I18)</f>
        <v>4383757</v>
      </c>
      <c r="M18" s="17">
        <f>SUM(K18/L18)</f>
        <v>1.1571268662929994</v>
      </c>
    </row>
    <row r="19" spans="1:13" ht="15.75">
      <c r="A19" s="15" t="s">
        <v>97</v>
      </c>
      <c r="B19" s="16">
        <v>4689075</v>
      </c>
      <c r="C19" s="16">
        <v>4452181</v>
      </c>
      <c r="D19" s="17">
        <f t="shared" si="0"/>
        <v>1.0532085285840804</v>
      </c>
      <c r="E19" s="16">
        <v>0</v>
      </c>
      <c r="F19" s="16">
        <v>0</v>
      </c>
      <c r="G19" s="18" t="s">
        <v>89</v>
      </c>
      <c r="H19" s="16">
        <v>0</v>
      </c>
      <c r="I19" s="16">
        <v>0</v>
      </c>
      <c r="J19" s="18" t="s">
        <v>89</v>
      </c>
      <c r="K19" s="16">
        <f t="shared" si="3"/>
        <v>4689075</v>
      </c>
      <c r="L19" s="16">
        <f t="shared" si="4"/>
        <v>4452181</v>
      </c>
      <c r="M19" s="17">
        <f t="shared" si="5"/>
        <v>1.0532085285840804</v>
      </c>
    </row>
    <row r="20" spans="1:13" ht="15.75">
      <c r="A20" s="15" t="s">
        <v>99</v>
      </c>
      <c r="B20" s="16">
        <v>4335653</v>
      </c>
      <c r="C20" s="16">
        <v>3182727</v>
      </c>
      <c r="D20" s="17">
        <f>SUM(B20/C20)</f>
        <v>1.3622447039912629</v>
      </c>
      <c r="E20" s="16">
        <v>0</v>
      </c>
      <c r="F20" s="16">
        <v>0</v>
      </c>
      <c r="G20" s="18" t="s">
        <v>89</v>
      </c>
      <c r="H20" s="16">
        <v>0</v>
      </c>
      <c r="I20" s="16">
        <v>0</v>
      </c>
      <c r="J20" s="18" t="s">
        <v>89</v>
      </c>
      <c r="K20" s="16">
        <f>SUM(B20+E20+H20)</f>
        <v>4335653</v>
      </c>
      <c r="L20" s="16">
        <f>SUM(C20+F20+I20)</f>
        <v>3182727</v>
      </c>
      <c r="M20" s="17">
        <f>SUM(K20/L20)</f>
        <v>1.3622447039912629</v>
      </c>
    </row>
    <row r="21" spans="1:13" ht="15.75">
      <c r="A21" s="15" t="s">
        <v>98</v>
      </c>
      <c r="B21" s="16">
        <v>357644</v>
      </c>
      <c r="C21" s="16">
        <v>329101</v>
      </c>
      <c r="D21" s="17">
        <f t="shared" si="0"/>
        <v>1.086730213521077</v>
      </c>
      <c r="E21" s="16">
        <v>0</v>
      </c>
      <c r="F21" s="16">
        <v>0</v>
      </c>
      <c r="G21" s="18" t="s">
        <v>89</v>
      </c>
      <c r="H21" s="16">
        <v>4661266</v>
      </c>
      <c r="I21" s="16">
        <v>4389864</v>
      </c>
      <c r="J21" s="17">
        <f>SUM(H21/I21)</f>
        <v>1.061824694341328</v>
      </c>
      <c r="K21" s="16">
        <f t="shared" si="3"/>
        <v>5018910</v>
      </c>
      <c r="L21" s="16">
        <f t="shared" si="4"/>
        <v>4718965</v>
      </c>
      <c r="M21" s="17">
        <f t="shared" si="5"/>
        <v>1.0635616072592189</v>
      </c>
    </row>
    <row r="22" spans="1:13" ht="15.75">
      <c r="A22" s="15" t="s">
        <v>101</v>
      </c>
      <c r="B22" s="16">
        <v>91651</v>
      </c>
      <c r="C22" s="16">
        <v>100120</v>
      </c>
      <c r="D22" s="17">
        <f t="shared" si="0"/>
        <v>0.915411506192569</v>
      </c>
      <c r="E22" s="16">
        <v>40980</v>
      </c>
      <c r="F22" s="16">
        <v>12845</v>
      </c>
      <c r="G22" s="17">
        <f>SUM(E22/F22)</f>
        <v>3.1903464383028415</v>
      </c>
      <c r="H22" s="16">
        <v>4940968</v>
      </c>
      <c r="I22" s="16">
        <v>4979717</v>
      </c>
      <c r="J22" s="17">
        <f aca="true" t="shared" si="6" ref="J22:J31">SUM(H22/I22)</f>
        <v>0.9922186341111352</v>
      </c>
      <c r="K22" s="16">
        <f t="shared" si="3"/>
        <v>5073599</v>
      </c>
      <c r="L22" s="16">
        <f t="shared" si="4"/>
        <v>5092682</v>
      </c>
      <c r="M22" s="17">
        <f t="shared" si="5"/>
        <v>0.9962528585134512</v>
      </c>
    </row>
    <row r="23" spans="1:13" ht="15.75">
      <c r="A23" s="15" t="s">
        <v>104</v>
      </c>
      <c r="B23" s="16">
        <v>2026622</v>
      </c>
      <c r="C23" s="16">
        <v>1436500</v>
      </c>
      <c r="D23" s="17">
        <f>SUM(B23/C23)</f>
        <v>1.4108054298642534</v>
      </c>
      <c r="E23" s="16">
        <v>11166</v>
      </c>
      <c r="F23" s="16">
        <v>8554</v>
      </c>
      <c r="G23" s="17">
        <f>SUM(E23/F23)</f>
        <v>1.3053542202478372</v>
      </c>
      <c r="H23" s="16">
        <v>2536122</v>
      </c>
      <c r="I23" s="16">
        <v>2156380</v>
      </c>
      <c r="J23" s="17">
        <f>SUM(H23/I23)</f>
        <v>1.176101614743227</v>
      </c>
      <c r="K23" s="16">
        <f>SUM(B23+E23+H23)</f>
        <v>4573910</v>
      </c>
      <c r="L23" s="16">
        <f>SUM(C23+F23+I23)</f>
        <v>3601434</v>
      </c>
      <c r="M23" s="17">
        <f>SUM(K23/L23)</f>
        <v>1.2700246623983669</v>
      </c>
    </row>
    <row r="24" spans="1:13" ht="15.75">
      <c r="A24" s="15" t="s">
        <v>103</v>
      </c>
      <c r="B24" s="16">
        <v>772929</v>
      </c>
      <c r="C24" s="16">
        <v>709760</v>
      </c>
      <c r="D24" s="17">
        <f>SUM(B24/C24)</f>
        <v>1.0890005072137061</v>
      </c>
      <c r="E24" s="16">
        <v>0</v>
      </c>
      <c r="F24" s="16">
        <v>0</v>
      </c>
      <c r="G24" s="18" t="s">
        <v>89</v>
      </c>
      <c r="H24" s="16">
        <v>1503440</v>
      </c>
      <c r="I24" s="16">
        <v>1643350</v>
      </c>
      <c r="J24" s="17">
        <f>SUM(H24/I24)</f>
        <v>0.9148629324246205</v>
      </c>
      <c r="K24" s="16">
        <f>SUM(B24+E24+H24)</f>
        <v>2276369</v>
      </c>
      <c r="L24" s="16">
        <f>SUM(C24+F24+I24)</f>
        <v>2353110</v>
      </c>
      <c r="M24" s="17">
        <f>SUM(K24/L24)</f>
        <v>0.9673874149529771</v>
      </c>
    </row>
    <row r="25" spans="1:13" ht="15.75">
      <c r="A25" s="15" t="s">
        <v>102</v>
      </c>
      <c r="B25" s="16">
        <v>814607</v>
      </c>
      <c r="C25" s="16">
        <v>754250</v>
      </c>
      <c r="D25" s="17">
        <f t="shared" si="0"/>
        <v>1.0800225389459728</v>
      </c>
      <c r="E25" s="16">
        <v>10836</v>
      </c>
      <c r="F25" s="16">
        <v>3802</v>
      </c>
      <c r="G25" s="17">
        <f>SUM(E25/F25)</f>
        <v>2.850078905839032</v>
      </c>
      <c r="H25" s="16">
        <v>2865279</v>
      </c>
      <c r="I25" s="16">
        <v>2932563</v>
      </c>
      <c r="J25" s="17">
        <f t="shared" si="6"/>
        <v>0.9770562473849667</v>
      </c>
      <c r="K25" s="16">
        <f t="shared" si="3"/>
        <v>3690722</v>
      </c>
      <c r="L25" s="16">
        <f t="shared" si="4"/>
        <v>3690615</v>
      </c>
      <c r="M25" s="17">
        <f t="shared" si="5"/>
        <v>1.0000289924578967</v>
      </c>
    </row>
    <row r="26" spans="1:13" ht="15.75">
      <c r="A26" s="15" t="s">
        <v>105</v>
      </c>
      <c r="B26" s="16">
        <v>2972958</v>
      </c>
      <c r="C26" s="16">
        <v>3131712</v>
      </c>
      <c r="D26" s="17">
        <f t="shared" si="0"/>
        <v>0.9493075991662069</v>
      </c>
      <c r="E26" s="16">
        <v>0</v>
      </c>
      <c r="F26" s="16">
        <v>0</v>
      </c>
      <c r="G26" s="18" t="s">
        <v>89</v>
      </c>
      <c r="H26" s="16">
        <v>281332</v>
      </c>
      <c r="I26" s="16">
        <v>250499</v>
      </c>
      <c r="J26" s="17">
        <f t="shared" si="6"/>
        <v>1.1230863197058671</v>
      </c>
      <c r="K26" s="16">
        <f t="shared" si="3"/>
        <v>3254290</v>
      </c>
      <c r="L26" s="16">
        <f t="shared" si="4"/>
        <v>3382211</v>
      </c>
      <c r="M26" s="17">
        <f t="shared" si="5"/>
        <v>0.9621782910646319</v>
      </c>
    </row>
    <row r="27" spans="1:13" ht="15.75">
      <c r="A27" s="5" t="s">
        <v>107</v>
      </c>
      <c r="B27" s="19">
        <v>1218351</v>
      </c>
      <c r="C27" s="19">
        <v>986436</v>
      </c>
      <c r="D27" s="20">
        <f>SUM(B27/C27)</f>
        <v>1.2351039499774947</v>
      </c>
      <c r="E27" s="19">
        <v>535</v>
      </c>
      <c r="F27" s="19">
        <v>878</v>
      </c>
      <c r="G27" s="20">
        <f>SUM(E27/F27)</f>
        <v>0.6093394077448747</v>
      </c>
      <c r="H27" s="19">
        <v>2209607</v>
      </c>
      <c r="I27" s="19">
        <v>2413259</v>
      </c>
      <c r="J27" s="20">
        <f>SUM(H27/I27)</f>
        <v>0.9156112128868058</v>
      </c>
      <c r="K27" s="19">
        <f>SUM(B27+E27+H27)</f>
        <v>3428493</v>
      </c>
      <c r="L27" s="19">
        <f>SUM(C27+F27+I27)</f>
        <v>3400573</v>
      </c>
      <c r="M27" s="20">
        <f>SUM(K27/L27)</f>
        <v>1.0082103810151994</v>
      </c>
    </row>
    <row r="28" spans="1:13" ht="16.5" thickBot="1">
      <c r="A28" s="15" t="s">
        <v>106</v>
      </c>
      <c r="B28" s="16">
        <v>440970</v>
      </c>
      <c r="C28" s="16">
        <v>338928</v>
      </c>
      <c r="D28" s="17">
        <f t="shared" si="0"/>
        <v>1.3010727942217817</v>
      </c>
      <c r="E28" s="16">
        <v>0</v>
      </c>
      <c r="F28" s="16">
        <v>0</v>
      </c>
      <c r="G28" s="18" t="s">
        <v>89</v>
      </c>
      <c r="H28" s="16">
        <v>3588066</v>
      </c>
      <c r="I28" s="16">
        <v>3619850</v>
      </c>
      <c r="J28" s="17">
        <f t="shared" si="6"/>
        <v>0.9912195256709532</v>
      </c>
      <c r="K28" s="16">
        <f t="shared" si="3"/>
        <v>4029036</v>
      </c>
      <c r="L28" s="16">
        <f t="shared" si="4"/>
        <v>3958778</v>
      </c>
      <c r="M28" s="17">
        <f t="shared" si="5"/>
        <v>1.0177473957872858</v>
      </c>
    </row>
    <row r="29" spans="1:13" ht="16.5" thickBot="1">
      <c r="A29" s="21" t="s">
        <v>108</v>
      </c>
      <c r="B29" s="22">
        <f>SUM(B4:B28)</f>
        <v>143722574</v>
      </c>
      <c r="C29" s="22">
        <f>SUM(C4:C28)</f>
        <v>120291274</v>
      </c>
      <c r="D29" s="23">
        <f t="shared" si="0"/>
        <v>1.194788027600406</v>
      </c>
      <c r="E29" s="22">
        <f>SUM(E4:E28)</f>
        <v>1156266</v>
      </c>
      <c r="F29" s="22">
        <f>SUM(F4:F28)</f>
        <v>787841</v>
      </c>
      <c r="G29" s="23">
        <f>SUM(E29/F29)</f>
        <v>1.4676387748289312</v>
      </c>
      <c r="H29" s="22">
        <f>SUM(H4:H28)</f>
        <v>191581588</v>
      </c>
      <c r="I29" s="22">
        <f>SUM(I4:I28)</f>
        <v>188627673</v>
      </c>
      <c r="J29" s="23">
        <f t="shared" si="6"/>
        <v>1.01566002990452</v>
      </c>
      <c r="K29" s="22">
        <f>SUM(K4:K28)</f>
        <v>336460428</v>
      </c>
      <c r="L29" s="22">
        <f>SUM(L4:L28)</f>
        <v>309706788</v>
      </c>
      <c r="M29" s="24">
        <f t="shared" si="5"/>
        <v>1.0863837701871746</v>
      </c>
    </row>
    <row r="30" spans="1:13" ht="15.75">
      <c r="A30" s="15" t="s">
        <v>110</v>
      </c>
      <c r="B30" s="16">
        <v>3786649</v>
      </c>
      <c r="C30" s="16">
        <v>2857764</v>
      </c>
      <c r="D30" s="17">
        <f>SUM(B30/C30)</f>
        <v>1.3250390865025943</v>
      </c>
      <c r="E30" s="16">
        <v>0</v>
      </c>
      <c r="F30" s="16">
        <v>0</v>
      </c>
      <c r="G30" s="18" t="s">
        <v>89</v>
      </c>
      <c r="H30" s="16">
        <v>0</v>
      </c>
      <c r="I30" s="16">
        <v>0</v>
      </c>
      <c r="J30" s="18" t="s">
        <v>89</v>
      </c>
      <c r="K30" s="16">
        <f>SUM(B30+E30+H30)</f>
        <v>3786649</v>
      </c>
      <c r="L30" s="16">
        <f>SUM(C30+F30+I30)</f>
        <v>2857764</v>
      </c>
      <c r="M30" s="17">
        <f>SUM(K30/L30)</f>
        <v>1.3250390865025943</v>
      </c>
    </row>
    <row r="31" spans="1:13" ht="15.75">
      <c r="A31" s="12" t="s">
        <v>109</v>
      </c>
      <c r="B31" s="25">
        <v>655280</v>
      </c>
      <c r="C31" s="25">
        <v>600895</v>
      </c>
      <c r="D31" s="26">
        <f t="shared" si="0"/>
        <v>1.0905066608974945</v>
      </c>
      <c r="E31" s="25">
        <v>0</v>
      </c>
      <c r="F31" s="25">
        <v>0</v>
      </c>
      <c r="G31" s="27" t="s">
        <v>89</v>
      </c>
      <c r="H31" s="25">
        <v>3500115</v>
      </c>
      <c r="I31" s="25">
        <v>3399000</v>
      </c>
      <c r="J31" s="26">
        <f t="shared" si="6"/>
        <v>1.0297484554280671</v>
      </c>
      <c r="K31" s="25">
        <f aca="true" t="shared" si="7" ref="K31:K54">SUM(B31+E31+H31)</f>
        <v>4155395</v>
      </c>
      <c r="L31" s="25">
        <f aca="true" t="shared" si="8" ref="L31:L54">SUM(C31+F31+I31)</f>
        <v>3999895</v>
      </c>
      <c r="M31" s="26">
        <f t="shared" si="5"/>
        <v>1.038876020495538</v>
      </c>
    </row>
    <row r="32" spans="1:13" ht="15.75">
      <c r="A32" s="15" t="s">
        <v>116</v>
      </c>
      <c r="B32" s="16">
        <v>101035</v>
      </c>
      <c r="C32" s="16">
        <v>102991</v>
      </c>
      <c r="D32" s="17">
        <f>SUM(B32/C32)</f>
        <v>0.9810080492470216</v>
      </c>
      <c r="E32" s="16">
        <v>3862</v>
      </c>
      <c r="F32" s="16">
        <v>0</v>
      </c>
      <c r="G32" s="18" t="s">
        <v>89</v>
      </c>
      <c r="H32" s="16">
        <v>2858442</v>
      </c>
      <c r="I32" s="16">
        <v>2536519</v>
      </c>
      <c r="J32" s="17">
        <f>SUM(H32/I32)</f>
        <v>1.1269152724659268</v>
      </c>
      <c r="K32" s="16">
        <f>SUM(B32+E32+H32)</f>
        <v>2963339</v>
      </c>
      <c r="L32" s="16">
        <f>SUM(C32+F32+I32)</f>
        <v>2639510</v>
      </c>
      <c r="M32" s="17">
        <f>SUM(K32/L32)</f>
        <v>1.1226852711298687</v>
      </c>
    </row>
    <row r="33" spans="1:13" ht="15.75">
      <c r="A33" s="15" t="s">
        <v>111</v>
      </c>
      <c r="B33" s="16">
        <v>3230494</v>
      </c>
      <c r="C33" s="16">
        <v>2534569</v>
      </c>
      <c r="D33" s="17">
        <f t="shared" si="0"/>
        <v>1.2745733100972987</v>
      </c>
      <c r="E33" s="16">
        <v>0</v>
      </c>
      <c r="F33" s="16">
        <v>0</v>
      </c>
      <c r="G33" s="18" t="s">
        <v>89</v>
      </c>
      <c r="H33" s="16">
        <v>103508</v>
      </c>
      <c r="I33" s="16">
        <v>97470</v>
      </c>
      <c r="J33" s="17">
        <f>SUM(H33/I33)</f>
        <v>1.0619472658253821</v>
      </c>
      <c r="K33" s="16">
        <f t="shared" si="7"/>
        <v>3334002</v>
      </c>
      <c r="L33" s="16">
        <f t="shared" si="8"/>
        <v>2632039</v>
      </c>
      <c r="M33" s="17">
        <f t="shared" si="5"/>
        <v>1.2666993156256423</v>
      </c>
    </row>
    <row r="34" spans="1:13" ht="15.75">
      <c r="A34" s="15" t="s">
        <v>113</v>
      </c>
      <c r="B34" s="16">
        <v>535800</v>
      </c>
      <c r="C34" s="16">
        <v>479090</v>
      </c>
      <c r="D34" s="17">
        <f>SUM(B34/C34)</f>
        <v>1.1183702435868</v>
      </c>
      <c r="E34" s="16">
        <v>76534</v>
      </c>
      <c r="F34" s="16">
        <v>52517</v>
      </c>
      <c r="G34" s="17">
        <f>SUM(E34/F34)</f>
        <v>1.4573185825542205</v>
      </c>
      <c r="H34" s="16">
        <v>1791654</v>
      </c>
      <c r="I34" s="16">
        <v>1855092</v>
      </c>
      <c r="J34" s="17">
        <f>SUM(H34/I34)</f>
        <v>0.9658033132588573</v>
      </c>
      <c r="K34" s="16">
        <f>SUM(B34+E34+H34)</f>
        <v>2403988</v>
      </c>
      <c r="L34" s="16">
        <f>SUM(C34+F34+I34)</f>
        <v>2386699</v>
      </c>
      <c r="M34" s="17">
        <f>SUM(K34/L34)</f>
        <v>1.0072438962768242</v>
      </c>
    </row>
    <row r="35" spans="1:13" ht="15.75">
      <c r="A35" s="15" t="s">
        <v>112</v>
      </c>
      <c r="B35" s="16">
        <v>229697</v>
      </c>
      <c r="C35" s="16">
        <v>217592</v>
      </c>
      <c r="D35" s="17">
        <f t="shared" si="0"/>
        <v>1.0556316408691495</v>
      </c>
      <c r="E35" s="16">
        <v>528</v>
      </c>
      <c r="F35" s="16">
        <v>0</v>
      </c>
      <c r="G35" s="18" t="s">
        <v>89</v>
      </c>
      <c r="H35" s="16">
        <v>2921045</v>
      </c>
      <c r="I35" s="16">
        <v>3005169</v>
      </c>
      <c r="J35" s="17">
        <f>SUM(H35/I35)</f>
        <v>0.9720068987800686</v>
      </c>
      <c r="K35" s="16">
        <f t="shared" si="7"/>
        <v>3151270</v>
      </c>
      <c r="L35" s="16">
        <f t="shared" si="8"/>
        <v>3222761</v>
      </c>
      <c r="M35" s="17">
        <f t="shared" si="5"/>
        <v>0.9778168471071854</v>
      </c>
    </row>
    <row r="36" spans="1:13" ht="15.75">
      <c r="A36" s="15" t="s">
        <v>114</v>
      </c>
      <c r="B36" s="16">
        <v>2768400</v>
      </c>
      <c r="C36" s="16">
        <v>2636572</v>
      </c>
      <c r="D36" s="17">
        <f t="shared" si="0"/>
        <v>1.0499997724317789</v>
      </c>
      <c r="E36" s="16">
        <v>0</v>
      </c>
      <c r="F36" s="16">
        <v>0</v>
      </c>
      <c r="G36" s="18" t="s">
        <v>89</v>
      </c>
      <c r="H36" s="16">
        <v>0</v>
      </c>
      <c r="I36" s="16">
        <v>0</v>
      </c>
      <c r="J36" s="18" t="s">
        <v>89</v>
      </c>
      <c r="K36" s="16">
        <f t="shared" si="7"/>
        <v>2768400</v>
      </c>
      <c r="L36" s="16">
        <f t="shared" si="8"/>
        <v>2636572</v>
      </c>
      <c r="M36" s="17">
        <f t="shared" si="5"/>
        <v>1.0499997724317789</v>
      </c>
    </row>
    <row r="37" spans="1:13" ht="15.75">
      <c r="A37" s="15" t="s">
        <v>115</v>
      </c>
      <c r="B37" s="16">
        <v>227996</v>
      </c>
      <c r="C37" s="16">
        <v>181691</v>
      </c>
      <c r="D37" s="17">
        <f aca="true" t="shared" si="9" ref="D37:D57">SUM(B37/C37)</f>
        <v>1.2548557716122428</v>
      </c>
      <c r="E37" s="16">
        <v>0</v>
      </c>
      <c r="F37" s="16">
        <v>0</v>
      </c>
      <c r="G37" s="18" t="s">
        <v>89</v>
      </c>
      <c r="H37" s="16">
        <v>1984102</v>
      </c>
      <c r="I37" s="16">
        <v>1968919</v>
      </c>
      <c r="J37" s="17">
        <f aca="true" t="shared" si="10" ref="J37:J47">SUM(H37/I37)</f>
        <v>1.0077113380489497</v>
      </c>
      <c r="K37" s="16">
        <f t="shared" si="7"/>
        <v>2212098</v>
      </c>
      <c r="L37" s="16">
        <f t="shared" si="8"/>
        <v>2150610</v>
      </c>
      <c r="M37" s="17">
        <f aca="true" t="shared" si="11" ref="M37:M57">SUM(K37/L37)</f>
        <v>1.0285909579142662</v>
      </c>
    </row>
    <row r="38" spans="1:13" ht="15.75">
      <c r="A38" s="15" t="s">
        <v>117</v>
      </c>
      <c r="B38" s="16">
        <v>1961981</v>
      </c>
      <c r="C38" s="16">
        <v>1936125</v>
      </c>
      <c r="D38" s="17">
        <f t="shared" si="9"/>
        <v>1.0133545096520111</v>
      </c>
      <c r="E38" s="16">
        <v>19812</v>
      </c>
      <c r="F38" s="16">
        <v>5079</v>
      </c>
      <c r="G38" s="17">
        <f>SUM(E38/F38)</f>
        <v>3.90076786769049</v>
      </c>
      <c r="H38" s="16">
        <v>219552</v>
      </c>
      <c r="I38" s="16">
        <v>277942</v>
      </c>
      <c r="J38" s="17">
        <f t="shared" si="10"/>
        <v>0.7899201991782459</v>
      </c>
      <c r="K38" s="16">
        <f t="shared" si="7"/>
        <v>2201345</v>
      </c>
      <c r="L38" s="16">
        <f t="shared" si="8"/>
        <v>2219146</v>
      </c>
      <c r="M38" s="17">
        <f t="shared" si="11"/>
        <v>0.991978445762469</v>
      </c>
    </row>
    <row r="39" spans="1:13" ht="15.75">
      <c r="A39" s="15" t="s">
        <v>118</v>
      </c>
      <c r="B39" s="16">
        <v>1718131</v>
      </c>
      <c r="C39" s="16">
        <v>1590794</v>
      </c>
      <c r="D39" s="17">
        <f t="shared" si="9"/>
        <v>1.0800461907701437</v>
      </c>
      <c r="E39" s="16">
        <v>0</v>
      </c>
      <c r="F39" s="16">
        <v>0</v>
      </c>
      <c r="G39" s="18" t="s">
        <v>89</v>
      </c>
      <c r="H39" s="16">
        <v>233725</v>
      </c>
      <c r="I39" s="16">
        <v>235037</v>
      </c>
      <c r="J39" s="17">
        <f t="shared" si="10"/>
        <v>0.9944179001604003</v>
      </c>
      <c r="K39" s="16">
        <f t="shared" si="7"/>
        <v>1951856</v>
      </c>
      <c r="L39" s="16">
        <f t="shared" si="8"/>
        <v>1825831</v>
      </c>
      <c r="M39" s="17">
        <f t="shared" si="11"/>
        <v>1.0690233652512198</v>
      </c>
    </row>
    <row r="40" spans="1:13" ht="15.75">
      <c r="A40" s="15" t="s">
        <v>121</v>
      </c>
      <c r="B40" s="16">
        <v>914685</v>
      </c>
      <c r="C40" s="16">
        <v>726082</v>
      </c>
      <c r="D40" s="17">
        <f>SUM(B40/C40)</f>
        <v>1.2597544079043415</v>
      </c>
      <c r="E40" s="16">
        <v>0</v>
      </c>
      <c r="F40" s="16">
        <v>0</v>
      </c>
      <c r="G40" s="18" t="s">
        <v>89</v>
      </c>
      <c r="H40" s="16">
        <v>1537016</v>
      </c>
      <c r="I40" s="16">
        <v>1353068</v>
      </c>
      <c r="J40" s="17">
        <f>SUM(H40/I40)</f>
        <v>1.1359488214930809</v>
      </c>
      <c r="K40" s="16">
        <f>SUM(B40+E40+H40)</f>
        <v>2451701</v>
      </c>
      <c r="L40" s="16">
        <f>SUM(C40+F40+I40)</f>
        <v>2079150</v>
      </c>
      <c r="M40" s="17">
        <f>SUM(K40/L40)</f>
        <v>1.179184282038333</v>
      </c>
    </row>
    <row r="41" spans="1:13" ht="15.75">
      <c r="A41" s="15" t="s">
        <v>120</v>
      </c>
      <c r="B41" s="16">
        <v>1705382</v>
      </c>
      <c r="C41" s="16">
        <v>1512156</v>
      </c>
      <c r="D41" s="17">
        <f>SUM(B41/C41)</f>
        <v>1.1277817897095272</v>
      </c>
      <c r="E41" s="16">
        <v>0</v>
      </c>
      <c r="F41" s="16">
        <v>0</v>
      </c>
      <c r="G41" s="18" t="s">
        <v>89</v>
      </c>
      <c r="H41" s="16">
        <v>94250</v>
      </c>
      <c r="I41" s="16">
        <v>72893</v>
      </c>
      <c r="J41" s="17">
        <f>SUM(H41/I41)</f>
        <v>1.2929910965387623</v>
      </c>
      <c r="K41" s="16">
        <f>SUM(B41+E41+H41)</f>
        <v>1799632</v>
      </c>
      <c r="L41" s="16">
        <f>SUM(C41+F41+I41)</f>
        <v>1585049</v>
      </c>
      <c r="M41" s="17">
        <f>SUM(K41/L41)</f>
        <v>1.135379410983509</v>
      </c>
    </row>
    <row r="42" spans="1:13" ht="15.75">
      <c r="A42" s="15" t="s">
        <v>119</v>
      </c>
      <c r="B42" s="16">
        <v>413251</v>
      </c>
      <c r="C42" s="16">
        <v>388876</v>
      </c>
      <c r="D42" s="17">
        <f t="shared" si="9"/>
        <v>1.0626806488443616</v>
      </c>
      <c r="E42" s="16">
        <v>791</v>
      </c>
      <c r="F42" s="16">
        <v>474</v>
      </c>
      <c r="G42" s="17">
        <f>SUM(E42/F42)</f>
        <v>1.6687763713080168</v>
      </c>
      <c r="H42" s="16">
        <v>1449945</v>
      </c>
      <c r="I42" s="16">
        <v>1510398</v>
      </c>
      <c r="J42" s="17">
        <f t="shared" si="10"/>
        <v>0.9599754501793567</v>
      </c>
      <c r="K42" s="16">
        <f t="shared" si="7"/>
        <v>1863987</v>
      </c>
      <c r="L42" s="16">
        <f t="shared" si="8"/>
        <v>1899748</v>
      </c>
      <c r="M42" s="17">
        <f t="shared" si="11"/>
        <v>0.9811759243857606</v>
      </c>
    </row>
    <row r="43" spans="1:13" ht="15.75">
      <c r="A43" s="15" t="s">
        <v>124</v>
      </c>
      <c r="B43" s="16">
        <v>596005</v>
      </c>
      <c r="C43" s="16">
        <v>532742</v>
      </c>
      <c r="D43" s="17">
        <f>SUM(B43/C43)</f>
        <v>1.1187497888283635</v>
      </c>
      <c r="E43" s="16">
        <v>0</v>
      </c>
      <c r="F43" s="16">
        <v>0</v>
      </c>
      <c r="G43" s="18" t="s">
        <v>89</v>
      </c>
      <c r="H43" s="16">
        <v>1150445</v>
      </c>
      <c r="I43" s="16">
        <v>1102284</v>
      </c>
      <c r="J43" s="17">
        <f>SUM(H43/I43)</f>
        <v>1.0436920067786524</v>
      </c>
      <c r="K43" s="16">
        <f>SUM(B43+E43+H43)</f>
        <v>1746450</v>
      </c>
      <c r="L43" s="16">
        <f>SUM(C43+F43+I43)</f>
        <v>1635026</v>
      </c>
      <c r="M43" s="17">
        <f>SUM(K43/L43)</f>
        <v>1.06814815177251</v>
      </c>
    </row>
    <row r="44" spans="1:13" ht="15.75">
      <c r="A44" s="15" t="s">
        <v>123</v>
      </c>
      <c r="B44" s="16">
        <v>1187711</v>
      </c>
      <c r="C44" s="16">
        <v>1131610</v>
      </c>
      <c r="D44" s="17">
        <f>SUM(B44/C44)</f>
        <v>1.0495762674419633</v>
      </c>
      <c r="E44" s="16">
        <v>45672</v>
      </c>
      <c r="F44" s="16">
        <v>27460</v>
      </c>
      <c r="G44" s="17">
        <f>SUM(E44/F44)</f>
        <v>1.6632192279679534</v>
      </c>
      <c r="H44" s="16">
        <v>102563</v>
      </c>
      <c r="I44" s="16">
        <v>84624</v>
      </c>
      <c r="J44" s="17">
        <f>SUM(H44/I44)</f>
        <v>1.2119847797315182</v>
      </c>
      <c r="K44" s="16">
        <f>SUM(B44+E44+H44)</f>
        <v>1335946</v>
      </c>
      <c r="L44" s="16">
        <f>SUM(C44+F44+I44)</f>
        <v>1243694</v>
      </c>
      <c r="M44" s="17">
        <f>SUM(K44/L44)</f>
        <v>1.0741758020863652</v>
      </c>
    </row>
    <row r="45" spans="1:13" ht="15.75">
      <c r="A45" s="15" t="s">
        <v>122</v>
      </c>
      <c r="B45" s="16">
        <v>1374743</v>
      </c>
      <c r="C45" s="16">
        <v>1299928</v>
      </c>
      <c r="D45" s="17">
        <f t="shared" si="9"/>
        <v>1.0575531875611572</v>
      </c>
      <c r="E45" s="16">
        <v>5887</v>
      </c>
      <c r="F45" s="16">
        <v>3990</v>
      </c>
      <c r="G45" s="17">
        <f>SUM(E45/F45)</f>
        <v>1.475438596491228</v>
      </c>
      <c r="H45" s="16">
        <v>60464</v>
      </c>
      <c r="I45" s="16">
        <v>82630</v>
      </c>
      <c r="J45" s="17">
        <f t="shared" si="10"/>
        <v>0.7317439186736052</v>
      </c>
      <c r="K45" s="16">
        <f t="shared" si="7"/>
        <v>1441094</v>
      </c>
      <c r="L45" s="16">
        <f t="shared" si="8"/>
        <v>1386548</v>
      </c>
      <c r="M45" s="17">
        <f t="shared" si="11"/>
        <v>1.0393394242391898</v>
      </c>
    </row>
    <row r="46" spans="1:13" ht="15.75">
      <c r="A46" s="15" t="s">
        <v>126</v>
      </c>
      <c r="B46" s="16">
        <v>1247909</v>
      </c>
      <c r="C46" s="16">
        <v>1054984</v>
      </c>
      <c r="D46" s="17">
        <f>SUM(B46/C46)</f>
        <v>1.1828700719631766</v>
      </c>
      <c r="E46" s="16">
        <v>0</v>
      </c>
      <c r="F46" s="16">
        <v>0</v>
      </c>
      <c r="G46" s="18" t="s">
        <v>89</v>
      </c>
      <c r="H46" s="16">
        <v>0</v>
      </c>
      <c r="I46" s="16">
        <v>0</v>
      </c>
      <c r="J46" s="18" t="s">
        <v>89</v>
      </c>
      <c r="K46" s="16">
        <f>SUM(B46+E46+H46)</f>
        <v>1247909</v>
      </c>
      <c r="L46" s="16">
        <f>SUM(C46+F46+I46)</f>
        <v>1054984</v>
      </c>
      <c r="M46" s="17">
        <f>SUM(K46/L46)</f>
        <v>1.1828700719631766</v>
      </c>
    </row>
    <row r="47" spans="1:13" ht="15.75">
      <c r="A47" s="15" t="s">
        <v>125</v>
      </c>
      <c r="B47" s="16">
        <v>1157248</v>
      </c>
      <c r="C47" s="16">
        <v>1122289</v>
      </c>
      <c r="D47" s="17">
        <f t="shared" si="9"/>
        <v>1.0311497305952388</v>
      </c>
      <c r="E47" s="16">
        <v>0</v>
      </c>
      <c r="F47" s="16">
        <v>0</v>
      </c>
      <c r="G47" s="18" t="s">
        <v>89</v>
      </c>
      <c r="H47" s="16">
        <v>127</v>
      </c>
      <c r="I47" s="16">
        <v>175</v>
      </c>
      <c r="J47" s="17">
        <f t="shared" si="10"/>
        <v>0.7257142857142858</v>
      </c>
      <c r="K47" s="16">
        <f t="shared" si="7"/>
        <v>1157375</v>
      </c>
      <c r="L47" s="16">
        <f t="shared" si="8"/>
        <v>1122464</v>
      </c>
      <c r="M47" s="17">
        <f t="shared" si="11"/>
        <v>1.0311021110699319</v>
      </c>
    </row>
    <row r="48" spans="1:13" ht="15.75">
      <c r="A48" s="15" t="s">
        <v>127</v>
      </c>
      <c r="B48" s="16">
        <v>995017</v>
      </c>
      <c r="C48" s="16">
        <v>838077</v>
      </c>
      <c r="D48" s="17">
        <f t="shared" si="9"/>
        <v>1.1872620296225764</v>
      </c>
      <c r="E48" s="16">
        <v>0</v>
      </c>
      <c r="F48" s="16">
        <v>0</v>
      </c>
      <c r="G48" s="18" t="s">
        <v>89</v>
      </c>
      <c r="H48" s="16">
        <v>252221</v>
      </c>
      <c r="I48" s="16">
        <v>274843</v>
      </c>
      <c r="J48" s="17">
        <f aca="true" t="shared" si="12" ref="J48:J57">SUM(H48/I48)</f>
        <v>0.9176911909708452</v>
      </c>
      <c r="K48" s="16">
        <f t="shared" si="7"/>
        <v>1247238</v>
      </c>
      <c r="L48" s="16">
        <f t="shared" si="8"/>
        <v>1112920</v>
      </c>
      <c r="M48" s="17">
        <f t="shared" si="11"/>
        <v>1.1206897171404953</v>
      </c>
    </row>
    <row r="49" spans="1:13" ht="15.75">
      <c r="A49" s="15" t="s">
        <v>130</v>
      </c>
      <c r="B49" s="16">
        <v>141718</v>
      </c>
      <c r="C49" s="16">
        <v>130615</v>
      </c>
      <c r="D49" s="17">
        <f>SUM(B49/C49)</f>
        <v>1.0850055506641656</v>
      </c>
      <c r="E49" s="16">
        <v>5244</v>
      </c>
      <c r="F49" s="16">
        <v>7709</v>
      </c>
      <c r="G49" s="17">
        <f>SUM(E49/F49)</f>
        <v>0.6802438708003632</v>
      </c>
      <c r="H49" s="16">
        <v>892340</v>
      </c>
      <c r="I49" s="16">
        <v>878816</v>
      </c>
      <c r="J49" s="17">
        <f>SUM(H49/I49)</f>
        <v>1.015388886865965</v>
      </c>
      <c r="K49" s="16">
        <f>SUM(B49+E49+H49)</f>
        <v>1039302</v>
      </c>
      <c r="L49" s="16">
        <f>SUM(C49+F49+I49)</f>
        <v>1017140</v>
      </c>
      <c r="M49" s="17">
        <f>SUM(K49/L49)</f>
        <v>1.0217885443498438</v>
      </c>
    </row>
    <row r="50" spans="1:13" ht="15.75">
      <c r="A50" s="15" t="s">
        <v>129</v>
      </c>
      <c r="B50" s="16">
        <v>271113</v>
      </c>
      <c r="C50" s="16">
        <v>239223</v>
      </c>
      <c r="D50" s="17">
        <f>SUM(B50/C50)</f>
        <v>1.1333065800529214</v>
      </c>
      <c r="E50" s="16">
        <v>0</v>
      </c>
      <c r="F50" s="16">
        <v>0</v>
      </c>
      <c r="G50" s="18" t="s">
        <v>89</v>
      </c>
      <c r="H50" s="16">
        <v>1030697</v>
      </c>
      <c r="I50" s="16">
        <v>1018116</v>
      </c>
      <c r="J50" s="17">
        <f>SUM(H50/I50)</f>
        <v>1.0123571380864262</v>
      </c>
      <c r="K50" s="16">
        <f>SUM(B50+E50+H50)</f>
        <v>1301810</v>
      </c>
      <c r="L50" s="16">
        <f>SUM(C50+F50+I50)</f>
        <v>1257339</v>
      </c>
      <c r="M50" s="17">
        <f>SUM(K50/L50)</f>
        <v>1.0353691407011156</v>
      </c>
    </row>
    <row r="51" spans="1:13" ht="15.75">
      <c r="A51" s="15" t="s">
        <v>128</v>
      </c>
      <c r="B51" s="16">
        <v>506147</v>
      </c>
      <c r="C51" s="16">
        <v>537015</v>
      </c>
      <c r="D51" s="17">
        <f t="shared" si="9"/>
        <v>0.9425192964814763</v>
      </c>
      <c r="E51" s="16">
        <v>0</v>
      </c>
      <c r="F51" s="16">
        <v>0</v>
      </c>
      <c r="G51" s="18" t="s">
        <v>89</v>
      </c>
      <c r="H51" s="16">
        <v>453302</v>
      </c>
      <c r="I51" s="16">
        <v>531184</v>
      </c>
      <c r="J51" s="17">
        <f t="shared" si="12"/>
        <v>0.8533803729027982</v>
      </c>
      <c r="K51" s="16">
        <f t="shared" si="7"/>
        <v>959449</v>
      </c>
      <c r="L51" s="16">
        <f t="shared" si="8"/>
        <v>1068199</v>
      </c>
      <c r="M51" s="17">
        <f t="shared" si="11"/>
        <v>0.8981931269360859</v>
      </c>
    </row>
    <row r="52" spans="1:13" ht="15.75">
      <c r="A52" s="15" t="s">
        <v>131</v>
      </c>
      <c r="B52" s="16">
        <v>365202</v>
      </c>
      <c r="C52" s="16">
        <v>551346</v>
      </c>
      <c r="D52" s="17">
        <f t="shared" si="9"/>
        <v>0.6623826054782297</v>
      </c>
      <c r="E52" s="16">
        <v>0</v>
      </c>
      <c r="F52" s="16">
        <v>0</v>
      </c>
      <c r="G52" s="18" t="s">
        <v>89</v>
      </c>
      <c r="H52" s="16">
        <v>696224</v>
      </c>
      <c r="I52" s="16">
        <v>637975</v>
      </c>
      <c r="J52" s="17">
        <f t="shared" si="12"/>
        <v>1.091302950742584</v>
      </c>
      <c r="K52" s="16">
        <f t="shared" si="7"/>
        <v>1061426</v>
      </c>
      <c r="L52" s="16">
        <f t="shared" si="8"/>
        <v>1189321</v>
      </c>
      <c r="M52" s="17">
        <f t="shared" si="11"/>
        <v>0.8924638512226725</v>
      </c>
    </row>
    <row r="53" spans="1:13" ht="15.75">
      <c r="A53" s="15" t="s">
        <v>132</v>
      </c>
      <c r="B53" s="16">
        <v>630254</v>
      </c>
      <c r="C53" s="16">
        <v>557698</v>
      </c>
      <c r="D53" s="17">
        <f t="shared" si="9"/>
        <v>1.1300990858851923</v>
      </c>
      <c r="E53" s="16">
        <v>0</v>
      </c>
      <c r="F53" s="16">
        <v>33742</v>
      </c>
      <c r="G53" s="18" t="s">
        <v>89</v>
      </c>
      <c r="H53" s="16">
        <v>357835</v>
      </c>
      <c r="I53" s="16">
        <v>405919</v>
      </c>
      <c r="J53" s="17">
        <f t="shared" si="12"/>
        <v>0.8815428693901985</v>
      </c>
      <c r="K53" s="16">
        <f t="shared" si="7"/>
        <v>988089</v>
      </c>
      <c r="L53" s="16">
        <f t="shared" si="8"/>
        <v>997359</v>
      </c>
      <c r="M53" s="17">
        <f t="shared" si="11"/>
        <v>0.9907054531016415</v>
      </c>
    </row>
    <row r="54" spans="1:13" ht="15.75">
      <c r="A54" s="5" t="s">
        <v>133</v>
      </c>
      <c r="B54" s="19">
        <v>102003</v>
      </c>
      <c r="C54" s="19">
        <v>58024</v>
      </c>
      <c r="D54" s="20">
        <f t="shared" si="9"/>
        <v>1.7579449882807114</v>
      </c>
      <c r="E54" s="19">
        <v>0</v>
      </c>
      <c r="F54" s="19">
        <v>0</v>
      </c>
      <c r="G54" s="28" t="s">
        <v>89</v>
      </c>
      <c r="H54" s="19">
        <v>607439</v>
      </c>
      <c r="I54" s="19">
        <v>690682</v>
      </c>
      <c r="J54" s="20">
        <f t="shared" si="12"/>
        <v>0.8794770965509453</v>
      </c>
      <c r="K54" s="19">
        <f t="shared" si="7"/>
        <v>709442</v>
      </c>
      <c r="L54" s="19">
        <f t="shared" si="8"/>
        <v>748706</v>
      </c>
      <c r="M54" s="20">
        <f t="shared" si="11"/>
        <v>0.9475575192398619</v>
      </c>
    </row>
    <row r="55" spans="1:13" ht="16.5" thickBot="1">
      <c r="A55" s="123"/>
      <c r="B55" s="117"/>
      <c r="C55" s="117"/>
      <c r="D55" s="118"/>
      <c r="E55" s="117"/>
      <c r="F55" s="117"/>
      <c r="G55" s="128"/>
      <c r="H55" s="117"/>
      <c r="I55" s="117"/>
      <c r="J55" s="118"/>
      <c r="K55" s="117"/>
      <c r="L55" s="117"/>
      <c r="M55" s="119"/>
    </row>
    <row r="56" spans="1:13" ht="15.75">
      <c r="A56" s="29" t="s">
        <v>108</v>
      </c>
      <c r="B56" s="30">
        <f>SUM(B31:B54)</f>
        <v>23037202</v>
      </c>
      <c r="C56" s="30">
        <f>SUM(C31:C54)</f>
        <v>20960984</v>
      </c>
      <c r="D56" s="31">
        <f t="shared" si="9"/>
        <v>1.0990515521599558</v>
      </c>
      <c r="E56" s="30">
        <f>SUM(E31:E54)</f>
        <v>158330</v>
      </c>
      <c r="F56" s="30">
        <f>SUM(F31:F54)</f>
        <v>130971</v>
      </c>
      <c r="G56" s="31">
        <f>SUM(E56/F56)</f>
        <v>1.2088935718594194</v>
      </c>
      <c r="H56" s="30">
        <f>SUM(H31:H54)</f>
        <v>22297011</v>
      </c>
      <c r="I56" s="30">
        <f>SUM(I31:I54)</f>
        <v>22018755</v>
      </c>
      <c r="J56" s="31">
        <f t="shared" si="12"/>
        <v>1.0126372267641834</v>
      </c>
      <c r="K56" s="30">
        <f>SUM(K31:K54)</f>
        <v>45492543</v>
      </c>
      <c r="L56" s="30">
        <f>SUM(L31:L54)</f>
        <v>43110710</v>
      </c>
      <c r="M56" s="32">
        <f t="shared" si="11"/>
        <v>1.0552492176538035</v>
      </c>
    </row>
    <row r="57" spans="1:13" ht="16.5" thickBot="1">
      <c r="A57" s="33" t="s">
        <v>134</v>
      </c>
      <c r="B57" s="34">
        <f>SUM(B29+B56)</f>
        <v>166759776</v>
      </c>
      <c r="C57" s="34">
        <f>SUM(C29+C56)</f>
        <v>141252258</v>
      </c>
      <c r="D57" s="35">
        <f t="shared" si="9"/>
        <v>1.1805813114860082</v>
      </c>
      <c r="E57" s="34">
        <f>SUM(E29+E56)</f>
        <v>1314596</v>
      </c>
      <c r="F57" s="34">
        <f>SUM(F29+F56)</f>
        <v>918812</v>
      </c>
      <c r="G57" s="35">
        <f>SUM(E57/F57)</f>
        <v>1.4307562374022107</v>
      </c>
      <c r="H57" s="34">
        <f>SUM(H29+H56)</f>
        <v>213878599</v>
      </c>
      <c r="I57" s="34">
        <f>SUM(I29+I56)</f>
        <v>210646428</v>
      </c>
      <c r="J57" s="35">
        <f t="shared" si="12"/>
        <v>1.0153440579585806</v>
      </c>
      <c r="K57" s="34">
        <f>SUM(K29+K56)</f>
        <v>381952971</v>
      </c>
      <c r="L57" s="34">
        <f>SUM(L29+L56)</f>
        <v>352817498</v>
      </c>
      <c r="M57" s="36">
        <f t="shared" si="11"/>
        <v>1.0825794445149657</v>
      </c>
    </row>
  </sheetData>
  <printOptions/>
  <pageMargins left="0.75" right="0.75" top="1" bottom="1" header="0.512" footer="0.512"/>
  <pageSetup orientation="landscape" paperSize="9" scale="50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5">
      <selection activeCell="A55" sqref="A55:IV55"/>
    </sheetView>
  </sheetViews>
  <sheetFormatPr defaultColWidth="11.19921875" defaultRowHeight="15"/>
  <cols>
    <col min="1" max="1" width="17.3984375" style="4" customWidth="1"/>
    <col min="2" max="3" width="10.59765625" style="4" customWidth="1"/>
    <col min="4" max="4" width="6.3984375" style="4" customWidth="1"/>
    <col min="5" max="6" width="8.8984375" style="4" customWidth="1"/>
    <col min="7" max="7" width="6.69921875" style="4" customWidth="1"/>
    <col min="8" max="9" width="10.59765625" style="4" customWidth="1"/>
    <col min="10" max="10" width="6.3984375" style="4" customWidth="1"/>
    <col min="11" max="12" width="10.59765625" style="4" customWidth="1"/>
    <col min="13" max="13" width="6.3984375" style="4" customWidth="1"/>
    <col min="14" max="16384" width="10.59765625" style="4" customWidth="1"/>
  </cols>
  <sheetData>
    <row r="1" spans="1:13" ht="18.75">
      <c r="A1" s="1" t="s">
        <v>135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5" t="s">
        <v>74</v>
      </c>
      <c r="B2" s="6" t="s">
        <v>75</v>
      </c>
      <c r="C2" s="7"/>
      <c r="D2" s="6"/>
      <c r="E2" s="8" t="s">
        <v>76</v>
      </c>
      <c r="F2" s="7"/>
      <c r="G2" s="9"/>
      <c r="H2" s="10" t="s">
        <v>77</v>
      </c>
      <c r="I2" s="7"/>
      <c r="J2" s="9"/>
      <c r="K2" s="10" t="s">
        <v>78</v>
      </c>
      <c r="L2" s="7"/>
      <c r="M2" s="11"/>
    </row>
    <row r="3" spans="1:13" ht="15.75">
      <c r="A3" s="12"/>
      <c r="B3" s="13" t="s">
        <v>79</v>
      </c>
      <c r="C3" s="13" t="s">
        <v>80</v>
      </c>
      <c r="D3" s="14" t="s">
        <v>81</v>
      </c>
      <c r="E3" s="13" t="s">
        <v>79</v>
      </c>
      <c r="F3" s="13" t="s">
        <v>80</v>
      </c>
      <c r="G3" s="14" t="s">
        <v>81</v>
      </c>
      <c r="H3" s="13" t="s">
        <v>79</v>
      </c>
      <c r="I3" s="13" t="s">
        <v>80</v>
      </c>
      <c r="J3" s="14" t="s">
        <v>81</v>
      </c>
      <c r="K3" s="13" t="s">
        <v>79</v>
      </c>
      <c r="L3" s="13" t="s">
        <v>80</v>
      </c>
      <c r="M3" s="14" t="s">
        <v>81</v>
      </c>
    </row>
    <row r="4" spans="1:13" ht="15.75">
      <c r="A4" s="15" t="s">
        <v>82</v>
      </c>
      <c r="B4" s="16">
        <v>40187422</v>
      </c>
      <c r="C4" s="16">
        <v>36368977</v>
      </c>
      <c r="D4" s="17">
        <f aca="true" t="shared" si="0" ref="D4:D36">SUM(B4/C4)</f>
        <v>1.1049918176142266</v>
      </c>
      <c r="E4" s="16">
        <v>459615</v>
      </c>
      <c r="F4" s="16">
        <v>380476</v>
      </c>
      <c r="G4" s="17">
        <f aca="true" t="shared" si="1" ref="G4:G9">SUM(E4/F4)</f>
        <v>1.2079999789737066</v>
      </c>
      <c r="H4" s="16">
        <v>61308737</v>
      </c>
      <c r="I4" s="16">
        <v>63383601</v>
      </c>
      <c r="J4" s="17">
        <f aca="true" t="shared" si="2" ref="J4:J13">SUM(H4/I4)</f>
        <v>0.9672649712659904</v>
      </c>
      <c r="K4" s="16">
        <f aca="true" t="shared" si="3" ref="K4:K28">SUM(B4+E4+H4)</f>
        <v>101955774</v>
      </c>
      <c r="L4" s="16">
        <f aca="true" t="shared" si="4" ref="L4:L28">SUM(C4+F4+I4)</f>
        <v>100133054</v>
      </c>
      <c r="M4" s="17">
        <f aca="true" t="shared" si="5" ref="M4:M36">SUM(K4/L4)</f>
        <v>1.0182029802067158</v>
      </c>
    </row>
    <row r="5" spans="1:13" ht="15.75">
      <c r="A5" s="15" t="s">
        <v>83</v>
      </c>
      <c r="B5" s="16">
        <v>14893932</v>
      </c>
      <c r="C5" s="16">
        <v>16065569</v>
      </c>
      <c r="D5" s="17">
        <f t="shared" si="0"/>
        <v>0.9270715528345121</v>
      </c>
      <c r="E5" s="16">
        <v>199201</v>
      </c>
      <c r="F5" s="16">
        <v>119545</v>
      </c>
      <c r="G5" s="17">
        <f t="shared" si="1"/>
        <v>1.666326487933414</v>
      </c>
      <c r="H5" s="16">
        <v>33125320</v>
      </c>
      <c r="I5" s="16">
        <v>32466285</v>
      </c>
      <c r="J5" s="17">
        <f t="shared" si="2"/>
        <v>1.0202990579304039</v>
      </c>
      <c r="K5" s="16">
        <f t="shared" si="3"/>
        <v>48218453</v>
      </c>
      <c r="L5" s="16">
        <f t="shared" si="4"/>
        <v>48651399</v>
      </c>
      <c r="M5" s="17">
        <f t="shared" si="5"/>
        <v>0.9911010575461561</v>
      </c>
    </row>
    <row r="6" spans="1:13" ht="15.75">
      <c r="A6" s="15" t="s">
        <v>84</v>
      </c>
      <c r="B6" s="16">
        <v>10558457</v>
      </c>
      <c r="C6" s="16">
        <v>10749224</v>
      </c>
      <c r="D6" s="17">
        <f t="shared" si="0"/>
        <v>0.9822529514688688</v>
      </c>
      <c r="E6" s="16">
        <v>171888</v>
      </c>
      <c r="F6" s="16">
        <v>159233</v>
      </c>
      <c r="G6" s="17">
        <f t="shared" si="1"/>
        <v>1.0794747319965083</v>
      </c>
      <c r="H6" s="16">
        <v>21397398</v>
      </c>
      <c r="I6" s="16">
        <v>22373315</v>
      </c>
      <c r="J6" s="17">
        <f t="shared" si="2"/>
        <v>0.9563803128861325</v>
      </c>
      <c r="K6" s="16">
        <f t="shared" si="3"/>
        <v>32127743</v>
      </c>
      <c r="L6" s="16">
        <f t="shared" si="4"/>
        <v>33281772</v>
      </c>
      <c r="M6" s="17">
        <f t="shared" si="5"/>
        <v>0.965325494087274</v>
      </c>
    </row>
    <row r="7" spans="1:13" ht="15.75">
      <c r="A7" s="15" t="s">
        <v>85</v>
      </c>
      <c r="B7" s="16">
        <v>16671197</v>
      </c>
      <c r="C7" s="16">
        <v>16157334</v>
      </c>
      <c r="D7" s="17">
        <f t="shared" si="0"/>
        <v>1.0318036997935427</v>
      </c>
      <c r="E7" s="16">
        <v>22543</v>
      </c>
      <c r="F7" s="16">
        <v>9967</v>
      </c>
      <c r="G7" s="17">
        <f t="shared" si="1"/>
        <v>2.2617638206080066</v>
      </c>
      <c r="H7" s="16">
        <v>8768214</v>
      </c>
      <c r="I7" s="16">
        <v>9641305</v>
      </c>
      <c r="J7" s="17">
        <f t="shared" si="2"/>
        <v>0.9094426532507788</v>
      </c>
      <c r="K7" s="16">
        <f t="shared" si="3"/>
        <v>25461954</v>
      </c>
      <c r="L7" s="16">
        <f t="shared" si="4"/>
        <v>25808606</v>
      </c>
      <c r="M7" s="17">
        <f t="shared" si="5"/>
        <v>0.9865683563071946</v>
      </c>
    </row>
    <row r="8" spans="1:13" ht="15.75">
      <c r="A8" s="15" t="s">
        <v>86</v>
      </c>
      <c r="B8" s="16">
        <v>5717578</v>
      </c>
      <c r="C8" s="16">
        <v>5870153</v>
      </c>
      <c r="D8" s="17">
        <f t="shared" si="0"/>
        <v>0.9740083435644693</v>
      </c>
      <c r="E8" s="16">
        <v>50454</v>
      </c>
      <c r="F8" s="16">
        <v>55521</v>
      </c>
      <c r="G8" s="17">
        <f t="shared" si="1"/>
        <v>0.9087372345598963</v>
      </c>
      <c r="H8" s="16">
        <v>11700353</v>
      </c>
      <c r="I8" s="16">
        <v>11816947</v>
      </c>
      <c r="J8" s="17">
        <f t="shared" si="2"/>
        <v>0.9901333229301951</v>
      </c>
      <c r="K8" s="16">
        <f t="shared" si="3"/>
        <v>17468385</v>
      </c>
      <c r="L8" s="16">
        <f t="shared" si="4"/>
        <v>17742621</v>
      </c>
      <c r="M8" s="17">
        <f t="shared" si="5"/>
        <v>0.9845436590230947</v>
      </c>
    </row>
    <row r="9" spans="1:13" ht="15.75">
      <c r="A9" s="15" t="s">
        <v>87</v>
      </c>
      <c r="B9" s="16">
        <v>3817920</v>
      </c>
      <c r="C9" s="16">
        <v>3559803</v>
      </c>
      <c r="D9" s="17">
        <f t="shared" si="0"/>
        <v>1.0725087877053872</v>
      </c>
      <c r="E9" s="16">
        <v>1165</v>
      </c>
      <c r="F9" s="16">
        <v>1743</v>
      </c>
      <c r="G9" s="17">
        <f t="shared" si="1"/>
        <v>0.6683878370625359</v>
      </c>
      <c r="H9" s="16">
        <v>10716407</v>
      </c>
      <c r="I9" s="16">
        <v>10697941</v>
      </c>
      <c r="J9" s="17">
        <f t="shared" si="2"/>
        <v>1.0017261265508943</v>
      </c>
      <c r="K9" s="16">
        <f t="shared" si="3"/>
        <v>14535492</v>
      </c>
      <c r="L9" s="16">
        <f t="shared" si="4"/>
        <v>14259487</v>
      </c>
      <c r="M9" s="17">
        <f t="shared" si="5"/>
        <v>1.0193558856640494</v>
      </c>
    </row>
    <row r="10" spans="1:13" ht="15.75">
      <c r="A10" s="15" t="s">
        <v>88</v>
      </c>
      <c r="B10" s="16">
        <v>16137965</v>
      </c>
      <c r="C10" s="16">
        <v>14874244</v>
      </c>
      <c r="D10" s="17">
        <f t="shared" si="0"/>
        <v>1.0849603515983737</v>
      </c>
      <c r="E10" s="16">
        <v>0</v>
      </c>
      <c r="F10" s="16">
        <v>0</v>
      </c>
      <c r="G10" s="18" t="s">
        <v>89</v>
      </c>
      <c r="H10" s="16">
        <v>390413</v>
      </c>
      <c r="I10" s="16">
        <v>261138</v>
      </c>
      <c r="J10" s="17">
        <f t="shared" si="2"/>
        <v>1.4950447656028614</v>
      </c>
      <c r="K10" s="16">
        <f t="shared" si="3"/>
        <v>16528378</v>
      </c>
      <c r="L10" s="16">
        <f t="shared" si="4"/>
        <v>15135382</v>
      </c>
      <c r="M10" s="17">
        <f t="shared" si="5"/>
        <v>1.0920357345457155</v>
      </c>
    </row>
    <row r="11" spans="1:13" ht="15.75">
      <c r="A11" s="15" t="s">
        <v>90</v>
      </c>
      <c r="B11" s="16">
        <v>8085448</v>
      </c>
      <c r="C11" s="16">
        <v>7596460</v>
      </c>
      <c r="D11" s="17">
        <f t="shared" si="0"/>
        <v>1.0643705094214937</v>
      </c>
      <c r="E11" s="16">
        <v>28659</v>
      </c>
      <c r="F11" s="16">
        <v>39195</v>
      </c>
      <c r="G11" s="17">
        <f>SUM(E11/F11)</f>
        <v>0.7311902028319939</v>
      </c>
      <c r="H11" s="16">
        <v>3972619</v>
      </c>
      <c r="I11" s="16">
        <v>4252360</v>
      </c>
      <c r="J11" s="17">
        <f t="shared" si="2"/>
        <v>0.9342151181931916</v>
      </c>
      <c r="K11" s="16">
        <f t="shared" si="3"/>
        <v>12086726</v>
      </c>
      <c r="L11" s="16">
        <f t="shared" si="4"/>
        <v>11888015</v>
      </c>
      <c r="M11" s="17">
        <f t="shared" si="5"/>
        <v>1.0167152379938955</v>
      </c>
    </row>
    <row r="12" spans="1:13" ht="15.75">
      <c r="A12" s="15" t="s">
        <v>92</v>
      </c>
      <c r="B12" s="16">
        <v>11277858</v>
      </c>
      <c r="C12" s="16">
        <v>10370307</v>
      </c>
      <c r="D12" s="17">
        <f>SUM(B12/C12)</f>
        <v>1.087514381203951</v>
      </c>
      <c r="E12" s="16">
        <v>0</v>
      </c>
      <c r="F12" s="16">
        <v>0</v>
      </c>
      <c r="G12" s="18" t="s">
        <v>89</v>
      </c>
      <c r="H12" s="16">
        <v>0</v>
      </c>
      <c r="I12" s="16">
        <v>0</v>
      </c>
      <c r="J12" s="18" t="s">
        <v>89</v>
      </c>
      <c r="K12" s="16">
        <f>SUM(B12+E12+H12)</f>
        <v>11277858</v>
      </c>
      <c r="L12" s="16">
        <f>SUM(C12+F12+I12)</f>
        <v>10370307</v>
      </c>
      <c r="M12" s="17">
        <f>SUM(K12/L12)</f>
        <v>1.087514381203951</v>
      </c>
    </row>
    <row r="13" spans="1:13" ht="15.75">
      <c r="A13" s="15" t="s">
        <v>91</v>
      </c>
      <c r="B13" s="16">
        <v>3108175</v>
      </c>
      <c r="C13" s="16">
        <v>3305452</v>
      </c>
      <c r="D13" s="17">
        <f t="shared" si="0"/>
        <v>0.9403176933139552</v>
      </c>
      <c r="E13" s="16">
        <v>35996</v>
      </c>
      <c r="F13" s="16">
        <v>13162</v>
      </c>
      <c r="G13" s="17">
        <f>SUM(E13/F13)</f>
        <v>2.7348427290685304</v>
      </c>
      <c r="H13" s="16">
        <v>7493270</v>
      </c>
      <c r="I13" s="16">
        <v>7703542</v>
      </c>
      <c r="J13" s="17">
        <f t="shared" si="2"/>
        <v>0.9727045039801172</v>
      </c>
      <c r="K13" s="16">
        <f t="shared" si="3"/>
        <v>10637441</v>
      </c>
      <c r="L13" s="16">
        <f t="shared" si="4"/>
        <v>11022156</v>
      </c>
      <c r="M13" s="17">
        <f t="shared" si="5"/>
        <v>0.9650962116667556</v>
      </c>
    </row>
    <row r="14" spans="1:13" ht="15.75">
      <c r="A14" s="15" t="s">
        <v>93</v>
      </c>
      <c r="B14" s="16">
        <v>1463729</v>
      </c>
      <c r="C14" s="16">
        <v>1365442</v>
      </c>
      <c r="D14" s="17">
        <f t="shared" si="0"/>
        <v>1.0719818198063338</v>
      </c>
      <c r="E14" s="16">
        <v>0</v>
      </c>
      <c r="F14" s="16">
        <v>0</v>
      </c>
      <c r="G14" s="18" t="s">
        <v>89</v>
      </c>
      <c r="H14" s="16">
        <v>9068810</v>
      </c>
      <c r="I14" s="16">
        <v>9599464</v>
      </c>
      <c r="J14" s="17">
        <f>SUM(H14/I14)</f>
        <v>0.9447204552254167</v>
      </c>
      <c r="K14" s="16">
        <f t="shared" si="3"/>
        <v>10532539</v>
      </c>
      <c r="L14" s="16">
        <f t="shared" si="4"/>
        <v>10964906</v>
      </c>
      <c r="M14" s="17">
        <f t="shared" si="5"/>
        <v>0.9605681070134117</v>
      </c>
    </row>
    <row r="15" spans="1:13" ht="15.75">
      <c r="A15" s="15" t="s">
        <v>94</v>
      </c>
      <c r="B15" s="16">
        <v>2911310</v>
      </c>
      <c r="C15" s="16">
        <v>2537403</v>
      </c>
      <c r="D15" s="17">
        <f t="shared" si="0"/>
        <v>1.1473581453162938</v>
      </c>
      <c r="E15" s="16">
        <v>12060</v>
      </c>
      <c r="F15" s="16">
        <v>12395</v>
      </c>
      <c r="G15" s="17">
        <f>SUM(E15/F15)</f>
        <v>0.972972972972973</v>
      </c>
      <c r="H15" s="16">
        <v>9646250</v>
      </c>
      <c r="I15" s="16">
        <v>10259038</v>
      </c>
      <c r="J15" s="17">
        <f>SUM(H15/I15)</f>
        <v>0.9402684735157429</v>
      </c>
      <c r="K15" s="16">
        <f t="shared" si="3"/>
        <v>12569620</v>
      </c>
      <c r="L15" s="16">
        <f t="shared" si="4"/>
        <v>12808836</v>
      </c>
      <c r="M15" s="17">
        <f t="shared" si="5"/>
        <v>0.9813241421781027</v>
      </c>
    </row>
    <row r="16" spans="1:13" ht="15.75">
      <c r="A16" s="15" t="s">
        <v>95</v>
      </c>
      <c r="B16" s="16">
        <v>2924731</v>
      </c>
      <c r="C16" s="16">
        <v>2901363</v>
      </c>
      <c r="D16" s="17">
        <f t="shared" si="0"/>
        <v>1.0080541455860572</v>
      </c>
      <c r="E16" s="16">
        <v>64665</v>
      </c>
      <c r="F16" s="16">
        <v>65222</v>
      </c>
      <c r="G16" s="17">
        <f>SUM(E16/F16)</f>
        <v>0.9914599368311307</v>
      </c>
      <c r="H16" s="16">
        <v>3471893</v>
      </c>
      <c r="I16" s="16">
        <v>4161801</v>
      </c>
      <c r="J16" s="17">
        <f>SUM(H16/I16)</f>
        <v>0.8342284986716088</v>
      </c>
      <c r="K16" s="16">
        <f t="shared" si="3"/>
        <v>6461289</v>
      </c>
      <c r="L16" s="16">
        <f t="shared" si="4"/>
        <v>7128386</v>
      </c>
      <c r="M16" s="17">
        <f t="shared" si="5"/>
        <v>0.9064168242292154</v>
      </c>
    </row>
    <row r="17" spans="1:13" ht="15.75">
      <c r="A17" s="15" t="s">
        <v>96</v>
      </c>
      <c r="B17" s="16">
        <v>867863</v>
      </c>
      <c r="C17" s="16">
        <v>944902</v>
      </c>
      <c r="D17" s="17">
        <f t="shared" si="0"/>
        <v>0.9184687935891764</v>
      </c>
      <c r="E17" s="16">
        <v>5339</v>
      </c>
      <c r="F17" s="16">
        <v>19462</v>
      </c>
      <c r="G17" s="17">
        <f>SUM(E17/F17)</f>
        <v>0.2743294625423903</v>
      </c>
      <c r="H17" s="16">
        <v>4772463</v>
      </c>
      <c r="I17" s="16">
        <v>5379688</v>
      </c>
      <c r="J17" s="17">
        <f>SUM(H17/I17)</f>
        <v>0.8871263537959823</v>
      </c>
      <c r="K17" s="16">
        <f t="shared" si="3"/>
        <v>5645665</v>
      </c>
      <c r="L17" s="16">
        <f t="shared" si="4"/>
        <v>6344052</v>
      </c>
      <c r="M17" s="17">
        <f t="shared" si="5"/>
        <v>0.8899146791356691</v>
      </c>
    </row>
    <row r="18" spans="1:13" ht="15.75">
      <c r="A18" s="15" t="s">
        <v>100</v>
      </c>
      <c r="B18" s="16">
        <v>1549745</v>
      </c>
      <c r="C18" s="16">
        <v>1235269</v>
      </c>
      <c r="D18" s="17">
        <f>SUM(B18/C18)</f>
        <v>1.2545809860038584</v>
      </c>
      <c r="E18" s="16">
        <v>0</v>
      </c>
      <c r="F18" s="16">
        <v>0</v>
      </c>
      <c r="G18" s="18" t="s">
        <v>89</v>
      </c>
      <c r="H18" s="16">
        <v>4851614</v>
      </c>
      <c r="I18" s="16">
        <v>4388234</v>
      </c>
      <c r="J18" s="17">
        <f>SUM(H18/I18)</f>
        <v>1.1055960096931932</v>
      </c>
      <c r="K18" s="16">
        <f>SUM(B18+E18+H18)</f>
        <v>6401359</v>
      </c>
      <c r="L18" s="16">
        <f>SUM(C18+F18+I18)</f>
        <v>5623503</v>
      </c>
      <c r="M18" s="17">
        <f>SUM(K18/L18)</f>
        <v>1.1383223232920832</v>
      </c>
    </row>
    <row r="19" spans="1:13" ht="15.75">
      <c r="A19" s="15" t="s">
        <v>97</v>
      </c>
      <c r="B19" s="16">
        <v>4673970</v>
      </c>
      <c r="C19" s="16">
        <v>4870297</v>
      </c>
      <c r="D19" s="17">
        <f t="shared" si="0"/>
        <v>0.9596889060359153</v>
      </c>
      <c r="E19" s="16">
        <v>0</v>
      </c>
      <c r="F19" s="16">
        <v>0</v>
      </c>
      <c r="G19" s="18" t="s">
        <v>89</v>
      </c>
      <c r="H19" s="16">
        <v>0</v>
      </c>
      <c r="I19" s="16">
        <v>0</v>
      </c>
      <c r="J19" s="18" t="s">
        <v>89</v>
      </c>
      <c r="K19" s="16">
        <f t="shared" si="3"/>
        <v>4673970</v>
      </c>
      <c r="L19" s="16">
        <f t="shared" si="4"/>
        <v>4870297</v>
      </c>
      <c r="M19" s="17">
        <f t="shared" si="5"/>
        <v>0.9596889060359153</v>
      </c>
    </row>
    <row r="20" spans="1:13" ht="15.75">
      <c r="A20" s="15" t="s">
        <v>99</v>
      </c>
      <c r="B20" s="16">
        <v>4258765</v>
      </c>
      <c r="C20" s="16">
        <v>3758878</v>
      </c>
      <c r="D20" s="17">
        <f>SUM(B20/C20)</f>
        <v>1.1329883545036576</v>
      </c>
      <c r="E20" s="16">
        <v>0</v>
      </c>
      <c r="F20" s="16">
        <v>0</v>
      </c>
      <c r="G20" s="18" t="s">
        <v>89</v>
      </c>
      <c r="H20" s="16">
        <v>0</v>
      </c>
      <c r="I20" s="16">
        <v>0</v>
      </c>
      <c r="J20" s="18" t="s">
        <v>89</v>
      </c>
      <c r="K20" s="16">
        <f>SUM(B20+E20+H20)</f>
        <v>4258765</v>
      </c>
      <c r="L20" s="16">
        <f>SUM(C20+F20+I20)</f>
        <v>3758878</v>
      </c>
      <c r="M20" s="17">
        <f>SUM(K20/L20)</f>
        <v>1.1329883545036576</v>
      </c>
    </row>
    <row r="21" spans="1:13" ht="15.75">
      <c r="A21" s="15" t="s">
        <v>98</v>
      </c>
      <c r="B21" s="16">
        <v>441913</v>
      </c>
      <c r="C21" s="16">
        <v>419233</v>
      </c>
      <c r="D21" s="17">
        <f t="shared" si="0"/>
        <v>1.0540987947036613</v>
      </c>
      <c r="E21" s="16">
        <v>0</v>
      </c>
      <c r="F21" s="16">
        <v>0</v>
      </c>
      <c r="G21" s="18" t="s">
        <v>89</v>
      </c>
      <c r="H21" s="16">
        <v>4969132</v>
      </c>
      <c r="I21" s="16">
        <v>4869680</v>
      </c>
      <c r="J21" s="17">
        <f>SUM(H21/I21)</f>
        <v>1.0204226971792807</v>
      </c>
      <c r="K21" s="16">
        <f t="shared" si="3"/>
        <v>5411045</v>
      </c>
      <c r="L21" s="16">
        <f t="shared" si="4"/>
        <v>5288913</v>
      </c>
      <c r="M21" s="17">
        <f t="shared" si="5"/>
        <v>1.0230920796012337</v>
      </c>
    </row>
    <row r="22" spans="1:13" ht="15.75">
      <c r="A22" s="15" t="s">
        <v>101</v>
      </c>
      <c r="B22" s="16">
        <v>79888</v>
      </c>
      <c r="C22" s="16">
        <v>125846</v>
      </c>
      <c r="D22" s="17">
        <f t="shared" si="0"/>
        <v>0.6348076220142078</v>
      </c>
      <c r="E22" s="16">
        <v>37422</v>
      </c>
      <c r="F22" s="16">
        <v>27935</v>
      </c>
      <c r="G22" s="17">
        <f>SUM(E22/F22)</f>
        <v>1.3396098084839807</v>
      </c>
      <c r="H22" s="16">
        <v>5870090</v>
      </c>
      <c r="I22" s="16">
        <v>5770487</v>
      </c>
      <c r="J22" s="17">
        <f aca="true" t="shared" si="6" ref="J22:J31">SUM(H22/I22)</f>
        <v>1.0172607615267135</v>
      </c>
      <c r="K22" s="16">
        <f t="shared" si="3"/>
        <v>5987400</v>
      </c>
      <c r="L22" s="16">
        <f t="shared" si="4"/>
        <v>5924268</v>
      </c>
      <c r="M22" s="17">
        <f t="shared" si="5"/>
        <v>1.0106565064240849</v>
      </c>
    </row>
    <row r="23" spans="1:13" ht="15.75">
      <c r="A23" s="15" t="s">
        <v>104</v>
      </c>
      <c r="B23" s="16">
        <v>1671435</v>
      </c>
      <c r="C23" s="16">
        <v>1463627</v>
      </c>
      <c r="D23" s="17">
        <f>SUM(B23/C23)</f>
        <v>1.1419815294470517</v>
      </c>
      <c r="E23" s="16">
        <v>13433</v>
      </c>
      <c r="F23" s="16">
        <v>20965</v>
      </c>
      <c r="G23" s="17">
        <f>SUM(E23/F23)</f>
        <v>0.6407345575959933</v>
      </c>
      <c r="H23" s="16">
        <v>2731450</v>
      </c>
      <c r="I23" s="16">
        <v>2486512</v>
      </c>
      <c r="J23" s="17">
        <f>SUM(H23/I23)</f>
        <v>1.0985066631490217</v>
      </c>
      <c r="K23" s="16">
        <f>SUM(B23+E23+H23)</f>
        <v>4416318</v>
      </c>
      <c r="L23" s="16">
        <f>SUM(C23+F23+I23)</f>
        <v>3971104</v>
      </c>
      <c r="M23" s="17">
        <f>SUM(K23/L23)</f>
        <v>1.1121134072540029</v>
      </c>
    </row>
    <row r="24" spans="1:13" ht="15.75">
      <c r="A24" s="15" t="s">
        <v>103</v>
      </c>
      <c r="B24" s="16">
        <v>1200235</v>
      </c>
      <c r="C24" s="16">
        <v>1016287</v>
      </c>
      <c r="D24" s="17">
        <f>SUM(B24/C24)</f>
        <v>1.1810000521506228</v>
      </c>
      <c r="E24" s="16">
        <v>0</v>
      </c>
      <c r="F24" s="16">
        <v>0</v>
      </c>
      <c r="G24" s="18" t="s">
        <v>89</v>
      </c>
      <c r="H24" s="16">
        <v>3004100</v>
      </c>
      <c r="I24" s="16">
        <v>3169810</v>
      </c>
      <c r="J24" s="17">
        <f>SUM(H24/I24)</f>
        <v>0.947722418693865</v>
      </c>
      <c r="K24" s="16">
        <f>SUM(B24+E24+H24)</f>
        <v>4204335</v>
      </c>
      <c r="L24" s="16">
        <f>SUM(C24+F24+I24)</f>
        <v>4186097</v>
      </c>
      <c r="M24" s="17">
        <f>SUM(K24/L24)</f>
        <v>1.0043568030076704</v>
      </c>
    </row>
    <row r="25" spans="1:13" ht="15.75">
      <c r="A25" s="15" t="s">
        <v>102</v>
      </c>
      <c r="B25" s="16">
        <v>938750</v>
      </c>
      <c r="C25" s="16">
        <v>944883</v>
      </c>
      <c r="D25" s="17">
        <f t="shared" si="0"/>
        <v>0.9935092492932988</v>
      </c>
      <c r="E25" s="16">
        <v>4395</v>
      </c>
      <c r="F25" s="16">
        <v>351</v>
      </c>
      <c r="G25" s="17">
        <f>SUM(E25/F25)</f>
        <v>12.521367521367521</v>
      </c>
      <c r="H25" s="16">
        <v>3593978</v>
      </c>
      <c r="I25" s="16">
        <v>3507890</v>
      </c>
      <c r="J25" s="17">
        <f t="shared" si="6"/>
        <v>1.024541248442796</v>
      </c>
      <c r="K25" s="16">
        <f t="shared" si="3"/>
        <v>4537123</v>
      </c>
      <c r="L25" s="16">
        <f t="shared" si="4"/>
        <v>4453124</v>
      </c>
      <c r="M25" s="17">
        <f t="shared" si="5"/>
        <v>1.018862937569221</v>
      </c>
    </row>
    <row r="26" spans="1:13" ht="15.75">
      <c r="A26" s="15" t="s">
        <v>105</v>
      </c>
      <c r="B26" s="16">
        <v>3777851</v>
      </c>
      <c r="C26" s="16">
        <v>4043266</v>
      </c>
      <c r="D26" s="17">
        <f t="shared" si="0"/>
        <v>0.934356285240694</v>
      </c>
      <c r="E26" s="16">
        <v>0</v>
      </c>
      <c r="F26" s="16">
        <v>0</v>
      </c>
      <c r="G26" s="18" t="s">
        <v>89</v>
      </c>
      <c r="H26" s="16">
        <v>329997</v>
      </c>
      <c r="I26" s="16">
        <v>317859</v>
      </c>
      <c r="J26" s="17">
        <f t="shared" si="6"/>
        <v>1.0381867431785792</v>
      </c>
      <c r="K26" s="16">
        <f t="shared" si="3"/>
        <v>4107848</v>
      </c>
      <c r="L26" s="16">
        <f t="shared" si="4"/>
        <v>4361125</v>
      </c>
      <c r="M26" s="17">
        <f t="shared" si="5"/>
        <v>0.9419239301785663</v>
      </c>
    </row>
    <row r="27" spans="1:13" ht="15.75">
      <c r="A27" s="5" t="s">
        <v>107</v>
      </c>
      <c r="B27" s="19">
        <v>1338466</v>
      </c>
      <c r="C27" s="19">
        <v>1399545</v>
      </c>
      <c r="D27" s="20">
        <f>SUM(B27/C27)</f>
        <v>0.9563579591938809</v>
      </c>
      <c r="E27" s="19">
        <v>16024</v>
      </c>
      <c r="F27" s="19">
        <v>8966</v>
      </c>
      <c r="G27" s="20">
        <f>SUM(E27/F27)</f>
        <v>1.7871960740575508</v>
      </c>
      <c r="H27" s="19">
        <v>2667942</v>
      </c>
      <c r="I27" s="19">
        <v>2761432</v>
      </c>
      <c r="J27" s="20">
        <f>SUM(H27/I27)</f>
        <v>0.9661443772651291</v>
      </c>
      <c r="K27" s="19">
        <f>SUM(B27+E27+H27)</f>
        <v>4022432</v>
      </c>
      <c r="L27" s="19">
        <f>SUM(C27+F27+I27)</f>
        <v>4169943</v>
      </c>
      <c r="M27" s="20">
        <f>SUM(K27/L27)</f>
        <v>0.9646251759316614</v>
      </c>
    </row>
    <row r="28" spans="1:13" ht="16.5" thickBot="1">
      <c r="A28" s="15" t="s">
        <v>106</v>
      </c>
      <c r="B28" s="16">
        <v>448308</v>
      </c>
      <c r="C28" s="16">
        <v>385827</v>
      </c>
      <c r="D28" s="17">
        <f t="shared" si="0"/>
        <v>1.1619404551780979</v>
      </c>
      <c r="E28" s="16">
        <v>0</v>
      </c>
      <c r="F28" s="16">
        <v>0</v>
      </c>
      <c r="G28" s="18" t="s">
        <v>89</v>
      </c>
      <c r="H28" s="16">
        <v>3325114</v>
      </c>
      <c r="I28" s="16">
        <v>3598101</v>
      </c>
      <c r="J28" s="17">
        <f t="shared" si="6"/>
        <v>0.9241302564880752</v>
      </c>
      <c r="K28" s="16">
        <f t="shared" si="3"/>
        <v>3773422</v>
      </c>
      <c r="L28" s="16">
        <f t="shared" si="4"/>
        <v>3983928</v>
      </c>
      <c r="M28" s="17">
        <f t="shared" si="5"/>
        <v>0.9471611936761909</v>
      </c>
    </row>
    <row r="29" spans="1:13" ht="16.5" thickBot="1">
      <c r="A29" s="21" t="s">
        <v>108</v>
      </c>
      <c r="B29" s="22">
        <f>SUM(B4:B28)</f>
        <v>159002911</v>
      </c>
      <c r="C29" s="22">
        <f>SUM(C4:C28)</f>
        <v>152329591</v>
      </c>
      <c r="D29" s="23">
        <f t="shared" si="0"/>
        <v>1.0438084285278493</v>
      </c>
      <c r="E29" s="22">
        <f>SUM(E4:E28)</f>
        <v>1122859</v>
      </c>
      <c r="F29" s="22">
        <f>SUM(F4:F28)</f>
        <v>934138</v>
      </c>
      <c r="G29" s="23">
        <f>SUM(E29/F29)</f>
        <v>1.2020268953837656</v>
      </c>
      <c r="H29" s="22">
        <f>SUM(H4:H28)</f>
        <v>217175564</v>
      </c>
      <c r="I29" s="22">
        <f>SUM(I4:I28)</f>
        <v>222866430</v>
      </c>
      <c r="J29" s="23">
        <f t="shared" si="6"/>
        <v>0.9744651269372422</v>
      </c>
      <c r="K29" s="22">
        <f>SUM(K4:K28)</f>
        <v>377301334</v>
      </c>
      <c r="L29" s="22">
        <f>SUM(L4:L28)</f>
        <v>376130159</v>
      </c>
      <c r="M29" s="24">
        <f t="shared" si="5"/>
        <v>1.003113749248701</v>
      </c>
    </row>
    <row r="30" spans="1:13" ht="15.75">
      <c r="A30" s="15" t="s">
        <v>110</v>
      </c>
      <c r="B30" s="16">
        <v>3817362</v>
      </c>
      <c r="C30" s="16">
        <v>2833211</v>
      </c>
      <c r="D30" s="17">
        <f>SUM(B30/C30)</f>
        <v>1.3473624096475696</v>
      </c>
      <c r="E30" s="16">
        <v>0</v>
      </c>
      <c r="F30" s="16">
        <v>0</v>
      </c>
      <c r="G30" s="18" t="s">
        <v>89</v>
      </c>
      <c r="H30" s="16">
        <v>0</v>
      </c>
      <c r="I30" s="16">
        <v>0</v>
      </c>
      <c r="J30" s="18" t="s">
        <v>89</v>
      </c>
      <c r="K30" s="16">
        <f>SUM(B30+E30+H30)</f>
        <v>3817362</v>
      </c>
      <c r="L30" s="16">
        <f>SUM(C30+F30+I30)</f>
        <v>2833211</v>
      </c>
      <c r="M30" s="17">
        <f>SUM(K30/L30)</f>
        <v>1.3473624096475696</v>
      </c>
    </row>
    <row r="31" spans="1:13" ht="15.75">
      <c r="A31" s="12" t="s">
        <v>109</v>
      </c>
      <c r="B31" s="25">
        <v>638964</v>
      </c>
      <c r="C31" s="25">
        <v>604882</v>
      </c>
      <c r="D31" s="26">
        <f t="shared" si="0"/>
        <v>1.056344873876227</v>
      </c>
      <c r="E31" s="25">
        <v>0</v>
      </c>
      <c r="F31" s="25">
        <v>0</v>
      </c>
      <c r="G31" s="27" t="s">
        <v>89</v>
      </c>
      <c r="H31" s="25">
        <v>5442362</v>
      </c>
      <c r="I31" s="25">
        <v>5287425</v>
      </c>
      <c r="J31" s="26">
        <f t="shared" si="6"/>
        <v>1.029302921554443</v>
      </c>
      <c r="K31" s="25">
        <f aca="true" t="shared" si="7" ref="K31:K54">SUM(B31+E31+H31)</f>
        <v>6081326</v>
      </c>
      <c r="L31" s="25">
        <f aca="true" t="shared" si="8" ref="L31:L54">SUM(C31+F31+I31)</f>
        <v>5892307</v>
      </c>
      <c r="M31" s="26">
        <f t="shared" si="5"/>
        <v>1.0320789463278135</v>
      </c>
    </row>
    <row r="32" spans="1:13" ht="15.75">
      <c r="A32" s="15" t="s">
        <v>116</v>
      </c>
      <c r="B32" s="16">
        <v>195399</v>
      </c>
      <c r="C32" s="16">
        <v>90617</v>
      </c>
      <c r="D32" s="17">
        <f>SUM(B32/C32)</f>
        <v>2.156317247315625</v>
      </c>
      <c r="E32" s="16">
        <v>18012</v>
      </c>
      <c r="F32" s="16">
        <v>0</v>
      </c>
      <c r="G32" s="18" t="s">
        <v>89</v>
      </c>
      <c r="H32" s="16">
        <v>3565663</v>
      </c>
      <c r="I32" s="16">
        <v>3257926</v>
      </c>
      <c r="J32" s="17">
        <f>SUM(H32/I32)</f>
        <v>1.0944579465586388</v>
      </c>
      <c r="K32" s="16">
        <f>SUM(B32+E32+H32)</f>
        <v>3779074</v>
      </c>
      <c r="L32" s="16">
        <f>SUM(C32+F32+I32)</f>
        <v>3348543</v>
      </c>
      <c r="M32" s="17">
        <f>SUM(K32/L32)</f>
        <v>1.1285726359195627</v>
      </c>
    </row>
    <row r="33" spans="1:13" ht="15.75">
      <c r="A33" s="15" t="s">
        <v>111</v>
      </c>
      <c r="B33" s="16">
        <v>2838965</v>
      </c>
      <c r="C33" s="16">
        <v>2834449</v>
      </c>
      <c r="D33" s="17">
        <f t="shared" si="0"/>
        <v>1.0015932549853606</v>
      </c>
      <c r="E33" s="16">
        <v>0</v>
      </c>
      <c r="F33" s="16">
        <v>0</v>
      </c>
      <c r="G33" s="18" t="s">
        <v>89</v>
      </c>
      <c r="H33" s="16">
        <v>140698</v>
      </c>
      <c r="I33" s="16">
        <v>137147</v>
      </c>
      <c r="J33" s="17">
        <f>SUM(H33/I33)</f>
        <v>1.0258919261813966</v>
      </c>
      <c r="K33" s="16">
        <f t="shared" si="7"/>
        <v>2979663</v>
      </c>
      <c r="L33" s="16">
        <f t="shared" si="8"/>
        <v>2971596</v>
      </c>
      <c r="M33" s="17">
        <f t="shared" si="5"/>
        <v>1.0027147028061687</v>
      </c>
    </row>
    <row r="34" spans="1:13" ht="15.75">
      <c r="A34" s="15" t="s">
        <v>113</v>
      </c>
      <c r="B34" s="16">
        <v>606535</v>
      </c>
      <c r="C34" s="16">
        <v>575559</v>
      </c>
      <c r="D34" s="17">
        <f>SUM(B34/C34)</f>
        <v>1.0538189829365887</v>
      </c>
      <c r="E34" s="16">
        <v>57738</v>
      </c>
      <c r="F34" s="16">
        <v>87450</v>
      </c>
      <c r="G34" s="17">
        <f>SUM(E34/F34)</f>
        <v>0.6602401372212693</v>
      </c>
      <c r="H34" s="16">
        <v>2094951</v>
      </c>
      <c r="I34" s="16">
        <v>2204659</v>
      </c>
      <c r="J34" s="17">
        <f>SUM(H34/I34)</f>
        <v>0.9502381093856238</v>
      </c>
      <c r="K34" s="16">
        <f>SUM(B34+E34+H34)</f>
        <v>2759224</v>
      </c>
      <c r="L34" s="16">
        <f>SUM(C34+F34+I34)</f>
        <v>2867668</v>
      </c>
      <c r="M34" s="17">
        <f>SUM(K34/L34)</f>
        <v>0.9621839069236746</v>
      </c>
    </row>
    <row r="35" spans="1:13" ht="15.75">
      <c r="A35" s="15" t="s">
        <v>112</v>
      </c>
      <c r="B35" s="16">
        <v>295928</v>
      </c>
      <c r="C35" s="16">
        <v>232042</v>
      </c>
      <c r="D35" s="17">
        <f t="shared" si="0"/>
        <v>1.275320847088027</v>
      </c>
      <c r="E35" s="16">
        <v>457</v>
      </c>
      <c r="F35" s="16">
        <v>0</v>
      </c>
      <c r="G35" s="18" t="s">
        <v>89</v>
      </c>
      <c r="H35" s="16">
        <v>2440605</v>
      </c>
      <c r="I35" s="16">
        <v>2537608</v>
      </c>
      <c r="J35" s="17">
        <f>SUM(H35/I35)</f>
        <v>0.961773843714238</v>
      </c>
      <c r="K35" s="16">
        <f t="shared" si="7"/>
        <v>2736990</v>
      </c>
      <c r="L35" s="16">
        <f t="shared" si="8"/>
        <v>2769650</v>
      </c>
      <c r="M35" s="17">
        <f t="shared" si="5"/>
        <v>0.9882078963045873</v>
      </c>
    </row>
    <row r="36" spans="1:13" ht="15.75">
      <c r="A36" s="15" t="s">
        <v>114</v>
      </c>
      <c r="B36" s="16">
        <v>3277570</v>
      </c>
      <c r="C36" s="16">
        <v>3182107</v>
      </c>
      <c r="D36" s="17">
        <f t="shared" si="0"/>
        <v>1.0299999340059904</v>
      </c>
      <c r="E36" s="16">
        <v>0</v>
      </c>
      <c r="F36" s="16">
        <v>0</v>
      </c>
      <c r="G36" s="18" t="s">
        <v>89</v>
      </c>
      <c r="H36" s="16">
        <v>0</v>
      </c>
      <c r="I36" s="16">
        <v>0</v>
      </c>
      <c r="J36" s="18" t="s">
        <v>89</v>
      </c>
      <c r="K36" s="16">
        <f t="shared" si="7"/>
        <v>3277570</v>
      </c>
      <c r="L36" s="16">
        <f t="shared" si="8"/>
        <v>3182107</v>
      </c>
      <c r="M36" s="17">
        <f t="shared" si="5"/>
        <v>1.0299999340059904</v>
      </c>
    </row>
    <row r="37" spans="1:13" ht="15.75">
      <c r="A37" s="15" t="s">
        <v>115</v>
      </c>
      <c r="B37" s="16">
        <v>332539</v>
      </c>
      <c r="C37" s="16">
        <v>265161</v>
      </c>
      <c r="D37" s="17">
        <f aca="true" t="shared" si="9" ref="D37:D57">SUM(B37/C37)</f>
        <v>1.2541022246861342</v>
      </c>
      <c r="E37" s="16">
        <v>0</v>
      </c>
      <c r="F37" s="16">
        <v>0</v>
      </c>
      <c r="G37" s="18" t="s">
        <v>89</v>
      </c>
      <c r="H37" s="16">
        <v>2198129</v>
      </c>
      <c r="I37" s="16">
        <v>2303438</v>
      </c>
      <c r="J37" s="17">
        <f aca="true" t="shared" si="10" ref="J37:J47">SUM(H37/I37)</f>
        <v>0.9542818170057106</v>
      </c>
      <c r="K37" s="16">
        <f t="shared" si="7"/>
        <v>2530668</v>
      </c>
      <c r="L37" s="16">
        <f t="shared" si="8"/>
        <v>2568599</v>
      </c>
      <c r="M37" s="17">
        <f aca="true" t="shared" si="11" ref="M37:M57">SUM(K37/L37)</f>
        <v>0.985232805899247</v>
      </c>
    </row>
    <row r="38" spans="1:13" ht="15.75">
      <c r="A38" s="15" t="s">
        <v>117</v>
      </c>
      <c r="B38" s="16">
        <v>2273052</v>
      </c>
      <c r="C38" s="16">
        <v>2184570</v>
      </c>
      <c r="D38" s="17">
        <f t="shared" si="9"/>
        <v>1.040503165382661</v>
      </c>
      <c r="E38" s="16">
        <v>14360</v>
      </c>
      <c r="F38" s="16">
        <v>27294</v>
      </c>
      <c r="G38" s="17">
        <f>SUM(E38/F38)</f>
        <v>0.5261229574265406</v>
      </c>
      <c r="H38" s="16">
        <v>193588</v>
      </c>
      <c r="I38" s="16">
        <v>175901</v>
      </c>
      <c r="J38" s="17">
        <f t="shared" si="10"/>
        <v>1.1005508780507216</v>
      </c>
      <c r="K38" s="16">
        <f t="shared" si="7"/>
        <v>2481000</v>
      </c>
      <c r="L38" s="16">
        <f t="shared" si="8"/>
        <v>2387765</v>
      </c>
      <c r="M38" s="17">
        <f t="shared" si="11"/>
        <v>1.0390469748907452</v>
      </c>
    </row>
    <row r="39" spans="1:13" ht="15.75">
      <c r="A39" s="15" t="s">
        <v>118</v>
      </c>
      <c r="B39" s="16">
        <v>2056885</v>
      </c>
      <c r="C39" s="16">
        <v>2146081</v>
      </c>
      <c r="D39" s="17">
        <f t="shared" si="9"/>
        <v>0.9584377290512334</v>
      </c>
      <c r="E39" s="16">
        <v>0</v>
      </c>
      <c r="F39" s="16">
        <v>0</v>
      </c>
      <c r="G39" s="18" t="s">
        <v>89</v>
      </c>
      <c r="H39" s="16">
        <v>267471</v>
      </c>
      <c r="I39" s="16">
        <v>277105</v>
      </c>
      <c r="J39" s="17">
        <f t="shared" si="10"/>
        <v>0.9652333952833764</v>
      </c>
      <c r="K39" s="16">
        <f t="shared" si="7"/>
        <v>2324356</v>
      </c>
      <c r="L39" s="16">
        <f t="shared" si="8"/>
        <v>2423186</v>
      </c>
      <c r="M39" s="17">
        <f t="shared" si="11"/>
        <v>0.9592148518520658</v>
      </c>
    </row>
    <row r="40" spans="1:13" ht="15.75">
      <c r="A40" s="15" t="s">
        <v>121</v>
      </c>
      <c r="B40" s="16">
        <v>771706</v>
      </c>
      <c r="C40" s="16">
        <v>639858</v>
      </c>
      <c r="D40" s="17">
        <f>SUM(B40/C40)</f>
        <v>1.2060582191673777</v>
      </c>
      <c r="E40" s="16">
        <v>0</v>
      </c>
      <c r="F40" s="16">
        <v>0</v>
      </c>
      <c r="G40" s="18" t="s">
        <v>89</v>
      </c>
      <c r="H40" s="16">
        <v>1395479</v>
      </c>
      <c r="I40" s="16">
        <v>1438533</v>
      </c>
      <c r="J40" s="17">
        <f>SUM(H40/I40)</f>
        <v>0.9700708986168548</v>
      </c>
      <c r="K40" s="16">
        <f>SUM(B40+E40+H40)</f>
        <v>2167185</v>
      </c>
      <c r="L40" s="16">
        <f>SUM(C40+F40+I40)</f>
        <v>2078391</v>
      </c>
      <c r="M40" s="17">
        <f>SUM(K40/L40)</f>
        <v>1.0427224713732883</v>
      </c>
    </row>
    <row r="41" spans="1:13" ht="15.75">
      <c r="A41" s="15" t="s">
        <v>120</v>
      </c>
      <c r="B41" s="16">
        <v>1626506</v>
      </c>
      <c r="C41" s="16">
        <v>1353020</v>
      </c>
      <c r="D41" s="17">
        <f>SUM(B41/C41)</f>
        <v>1.2021300498144891</v>
      </c>
      <c r="E41" s="16">
        <v>0</v>
      </c>
      <c r="F41" s="16">
        <v>0</v>
      </c>
      <c r="G41" s="18" t="s">
        <v>89</v>
      </c>
      <c r="H41" s="16">
        <v>72405</v>
      </c>
      <c r="I41" s="16">
        <v>97578</v>
      </c>
      <c r="J41" s="17">
        <f>SUM(H41/I41)</f>
        <v>0.7420217672016233</v>
      </c>
      <c r="K41" s="16">
        <f>SUM(B41+E41+H41)</f>
        <v>1698911</v>
      </c>
      <c r="L41" s="16">
        <f>SUM(C41+F41+I41)</f>
        <v>1450598</v>
      </c>
      <c r="M41" s="17">
        <f>SUM(K41/L41)</f>
        <v>1.1711797479384365</v>
      </c>
    </row>
    <row r="42" spans="1:13" ht="15.75">
      <c r="A42" s="15" t="s">
        <v>119</v>
      </c>
      <c r="B42" s="16">
        <v>472712</v>
      </c>
      <c r="C42" s="16">
        <v>432383</v>
      </c>
      <c r="D42" s="17">
        <f t="shared" si="9"/>
        <v>1.0932714745954397</v>
      </c>
      <c r="E42" s="16">
        <v>696</v>
      </c>
      <c r="F42" s="16">
        <v>886</v>
      </c>
      <c r="G42" s="17">
        <f>SUM(E42/F42)</f>
        <v>0.7855530474040632</v>
      </c>
      <c r="H42" s="16">
        <v>1649436</v>
      </c>
      <c r="I42" s="16">
        <v>1792683</v>
      </c>
      <c r="J42" s="17">
        <f t="shared" si="10"/>
        <v>0.9200935134655709</v>
      </c>
      <c r="K42" s="16">
        <f t="shared" si="7"/>
        <v>2122844</v>
      </c>
      <c r="L42" s="16">
        <f t="shared" si="8"/>
        <v>2225952</v>
      </c>
      <c r="M42" s="17">
        <f t="shared" si="11"/>
        <v>0.953679144923161</v>
      </c>
    </row>
    <row r="43" spans="1:13" ht="15.75">
      <c r="A43" s="15" t="s">
        <v>124</v>
      </c>
      <c r="B43" s="16">
        <v>581318</v>
      </c>
      <c r="C43" s="16">
        <v>484240</v>
      </c>
      <c r="D43" s="17">
        <f>SUM(B43/C43)</f>
        <v>1.2004749710887164</v>
      </c>
      <c r="E43" s="16">
        <v>0</v>
      </c>
      <c r="F43" s="16">
        <v>0</v>
      </c>
      <c r="G43" s="18" t="s">
        <v>89</v>
      </c>
      <c r="H43" s="16">
        <v>1191954</v>
      </c>
      <c r="I43" s="16">
        <v>1178062</v>
      </c>
      <c r="J43" s="17">
        <f>SUM(H43/I43)</f>
        <v>1.0117922486252846</v>
      </c>
      <c r="K43" s="16">
        <f>SUM(B43+E43+H43)</f>
        <v>1773272</v>
      </c>
      <c r="L43" s="16">
        <f>SUM(C43+F43+I43)</f>
        <v>1662302</v>
      </c>
      <c r="M43" s="17">
        <f>SUM(K43/L43)</f>
        <v>1.0667568227674635</v>
      </c>
    </row>
    <row r="44" spans="1:13" ht="15.75">
      <c r="A44" s="15" t="s">
        <v>123</v>
      </c>
      <c r="B44" s="16">
        <v>1178504</v>
      </c>
      <c r="C44" s="16">
        <v>1318115</v>
      </c>
      <c r="D44" s="17">
        <f>SUM(B44/C44)</f>
        <v>0.8940828379921327</v>
      </c>
      <c r="E44" s="16">
        <v>26598</v>
      </c>
      <c r="F44" s="16">
        <v>102798</v>
      </c>
      <c r="G44" s="17">
        <f>SUM(E44/F44)</f>
        <v>0.25874044242105876</v>
      </c>
      <c r="H44" s="16">
        <v>113695</v>
      </c>
      <c r="I44" s="16">
        <v>93566</v>
      </c>
      <c r="J44" s="17">
        <f>SUM(H44/I44)</f>
        <v>1.2151315648846803</v>
      </c>
      <c r="K44" s="16">
        <f>SUM(B44+E44+H44)</f>
        <v>1318797</v>
      </c>
      <c r="L44" s="16">
        <f>SUM(C44+F44+I44)</f>
        <v>1514479</v>
      </c>
      <c r="M44" s="17">
        <f>SUM(K44/L44)</f>
        <v>0.8707925299723536</v>
      </c>
    </row>
    <row r="45" spans="1:13" ht="15.75">
      <c r="A45" s="15" t="s">
        <v>122</v>
      </c>
      <c r="B45" s="16">
        <v>1656942</v>
      </c>
      <c r="C45" s="16">
        <v>1580067</v>
      </c>
      <c r="D45" s="17">
        <f t="shared" si="9"/>
        <v>1.0486530001575882</v>
      </c>
      <c r="E45" s="16">
        <v>2380</v>
      </c>
      <c r="F45" s="16">
        <v>3133</v>
      </c>
      <c r="G45" s="17">
        <f>SUM(E45/F45)</f>
        <v>0.7596552824768592</v>
      </c>
      <c r="H45" s="16">
        <v>73136</v>
      </c>
      <c r="I45" s="16">
        <v>86974</v>
      </c>
      <c r="J45" s="17">
        <f t="shared" si="10"/>
        <v>0.8408949801089981</v>
      </c>
      <c r="K45" s="16">
        <f t="shared" si="7"/>
        <v>1732458</v>
      </c>
      <c r="L45" s="16">
        <f t="shared" si="8"/>
        <v>1670174</v>
      </c>
      <c r="M45" s="17">
        <f t="shared" si="11"/>
        <v>1.0372919228774966</v>
      </c>
    </row>
    <row r="46" spans="1:13" ht="15.75">
      <c r="A46" s="15" t="s">
        <v>126</v>
      </c>
      <c r="B46" s="16">
        <v>1485676</v>
      </c>
      <c r="C46" s="16">
        <v>1308055</v>
      </c>
      <c r="D46" s="17">
        <f>SUM(B46/C46)</f>
        <v>1.1357901617286734</v>
      </c>
      <c r="E46" s="16">
        <v>0</v>
      </c>
      <c r="F46" s="16">
        <v>0</v>
      </c>
      <c r="G46" s="18" t="s">
        <v>89</v>
      </c>
      <c r="H46" s="16">
        <v>0</v>
      </c>
      <c r="I46" s="16">
        <v>0</v>
      </c>
      <c r="J46" s="18" t="s">
        <v>89</v>
      </c>
      <c r="K46" s="16">
        <f>SUM(B46+E46+H46)</f>
        <v>1485676</v>
      </c>
      <c r="L46" s="16">
        <f>SUM(C46+F46+I46)</f>
        <v>1308055</v>
      </c>
      <c r="M46" s="17">
        <f>SUM(K46/L46)</f>
        <v>1.1357901617286734</v>
      </c>
    </row>
    <row r="47" spans="1:13" ht="15.75">
      <c r="A47" s="15" t="s">
        <v>125</v>
      </c>
      <c r="B47" s="16">
        <v>1124013</v>
      </c>
      <c r="C47" s="16">
        <v>1103141</v>
      </c>
      <c r="D47" s="17">
        <f t="shared" si="9"/>
        <v>1.0189205187732122</v>
      </c>
      <c r="E47" s="16">
        <v>0</v>
      </c>
      <c r="F47" s="16">
        <v>0</v>
      </c>
      <c r="G47" s="18" t="s">
        <v>89</v>
      </c>
      <c r="H47" s="16">
        <v>174</v>
      </c>
      <c r="I47" s="16">
        <v>35</v>
      </c>
      <c r="J47" s="17">
        <f t="shared" si="10"/>
        <v>4.9714285714285715</v>
      </c>
      <c r="K47" s="16">
        <f t="shared" si="7"/>
        <v>1124187</v>
      </c>
      <c r="L47" s="16">
        <f t="shared" si="8"/>
        <v>1103176</v>
      </c>
      <c r="M47" s="17">
        <f t="shared" si="11"/>
        <v>1.019045918330348</v>
      </c>
    </row>
    <row r="48" spans="1:13" ht="15.75">
      <c r="A48" s="15" t="s">
        <v>127</v>
      </c>
      <c r="B48" s="16">
        <v>1059145</v>
      </c>
      <c r="C48" s="16">
        <v>1162975</v>
      </c>
      <c r="D48" s="17">
        <f t="shared" si="9"/>
        <v>0.9107203508243943</v>
      </c>
      <c r="E48" s="16">
        <v>0</v>
      </c>
      <c r="F48" s="16">
        <v>0</v>
      </c>
      <c r="G48" s="18" t="s">
        <v>89</v>
      </c>
      <c r="H48" s="16">
        <v>267119</v>
      </c>
      <c r="I48" s="16">
        <v>290897</v>
      </c>
      <c r="J48" s="17">
        <f aca="true" t="shared" si="12" ref="J48:J57">SUM(H48/I48)</f>
        <v>0.9182597276699312</v>
      </c>
      <c r="K48" s="16">
        <f t="shared" si="7"/>
        <v>1326264</v>
      </c>
      <c r="L48" s="16">
        <f t="shared" si="8"/>
        <v>1453872</v>
      </c>
      <c r="M48" s="17">
        <f t="shared" si="11"/>
        <v>0.9122288619630889</v>
      </c>
    </row>
    <row r="49" spans="1:13" ht="15.75">
      <c r="A49" s="15" t="s">
        <v>130</v>
      </c>
      <c r="B49" s="16">
        <v>116953</v>
      </c>
      <c r="C49" s="16">
        <v>78551</v>
      </c>
      <c r="D49" s="17">
        <f>SUM(B49/C49)</f>
        <v>1.488879836030095</v>
      </c>
      <c r="E49" s="16">
        <v>2697</v>
      </c>
      <c r="F49" s="16">
        <v>17930</v>
      </c>
      <c r="G49" s="17">
        <f>SUM(E49/F49)</f>
        <v>0.15041829336307863</v>
      </c>
      <c r="H49" s="16">
        <v>1379630</v>
      </c>
      <c r="I49" s="16">
        <v>990439</v>
      </c>
      <c r="J49" s="17">
        <f>SUM(H49/I49)</f>
        <v>1.3929479755946605</v>
      </c>
      <c r="K49" s="16">
        <f>SUM(B49+E49+H49)</f>
        <v>1499280</v>
      </c>
      <c r="L49" s="16">
        <f>SUM(C49+F49+I49)</f>
        <v>1086920</v>
      </c>
      <c r="M49" s="17">
        <f>SUM(K49/L49)</f>
        <v>1.3793839473006293</v>
      </c>
    </row>
    <row r="50" spans="1:13" ht="15.75">
      <c r="A50" s="15" t="s">
        <v>129</v>
      </c>
      <c r="B50" s="16">
        <v>328615</v>
      </c>
      <c r="C50" s="16">
        <v>318316</v>
      </c>
      <c r="D50" s="17">
        <f>SUM(B50/C50)</f>
        <v>1.0323546412998403</v>
      </c>
      <c r="E50" s="16">
        <v>0</v>
      </c>
      <c r="F50" s="16">
        <v>0</v>
      </c>
      <c r="G50" s="18" t="s">
        <v>89</v>
      </c>
      <c r="H50" s="16">
        <v>991746</v>
      </c>
      <c r="I50" s="16">
        <v>1038843</v>
      </c>
      <c r="J50" s="17">
        <f>SUM(H50/I50)</f>
        <v>0.954663986762196</v>
      </c>
      <c r="K50" s="16">
        <f>SUM(B50+E50+H50)</f>
        <v>1320361</v>
      </c>
      <c r="L50" s="16">
        <f>SUM(C50+F50+I50)</f>
        <v>1357159</v>
      </c>
      <c r="M50" s="17">
        <f>SUM(K50/L50)</f>
        <v>0.9728860067243411</v>
      </c>
    </row>
    <row r="51" spans="1:13" ht="15.75">
      <c r="A51" s="15" t="s">
        <v>128</v>
      </c>
      <c r="B51" s="16">
        <v>708322</v>
      </c>
      <c r="C51" s="16">
        <v>729004</v>
      </c>
      <c r="D51" s="17">
        <f t="shared" si="9"/>
        <v>0.9716297852961027</v>
      </c>
      <c r="E51" s="16">
        <v>0</v>
      </c>
      <c r="F51" s="16">
        <v>0</v>
      </c>
      <c r="G51" s="18" t="s">
        <v>89</v>
      </c>
      <c r="H51" s="16">
        <v>665631</v>
      </c>
      <c r="I51" s="16">
        <v>743871</v>
      </c>
      <c r="J51" s="17">
        <f t="shared" si="12"/>
        <v>0.8948204729045762</v>
      </c>
      <c r="K51" s="16">
        <f t="shared" si="7"/>
        <v>1373953</v>
      </c>
      <c r="L51" s="16">
        <f t="shared" si="8"/>
        <v>1472875</v>
      </c>
      <c r="M51" s="17">
        <f t="shared" si="11"/>
        <v>0.9328374777221421</v>
      </c>
    </row>
    <row r="52" spans="1:13" ht="15.75">
      <c r="A52" s="15" t="s">
        <v>131</v>
      </c>
      <c r="B52" s="16">
        <v>407530</v>
      </c>
      <c r="C52" s="16">
        <v>290614</v>
      </c>
      <c r="D52" s="17">
        <f t="shared" si="9"/>
        <v>1.4023068400008258</v>
      </c>
      <c r="E52" s="16">
        <v>0</v>
      </c>
      <c r="F52" s="16">
        <v>0</v>
      </c>
      <c r="G52" s="18" t="s">
        <v>89</v>
      </c>
      <c r="H52" s="16">
        <v>1045220</v>
      </c>
      <c r="I52" s="16">
        <v>950706</v>
      </c>
      <c r="J52" s="17">
        <f t="shared" si="12"/>
        <v>1.0994145403521172</v>
      </c>
      <c r="K52" s="16">
        <f t="shared" si="7"/>
        <v>1452750</v>
      </c>
      <c r="L52" s="16">
        <f t="shared" si="8"/>
        <v>1241320</v>
      </c>
      <c r="M52" s="17">
        <f t="shared" si="11"/>
        <v>1.1703267489446718</v>
      </c>
    </row>
    <row r="53" spans="1:13" ht="15.75">
      <c r="A53" s="15" t="s">
        <v>132</v>
      </c>
      <c r="B53" s="16">
        <v>693243</v>
      </c>
      <c r="C53" s="16">
        <v>615169</v>
      </c>
      <c r="D53" s="17">
        <f t="shared" si="9"/>
        <v>1.1269147177442296</v>
      </c>
      <c r="E53" s="16">
        <v>13189</v>
      </c>
      <c r="F53" s="16">
        <v>16154</v>
      </c>
      <c r="G53" s="17">
        <f>SUM(E53/F53)</f>
        <v>0.8164541290082952</v>
      </c>
      <c r="H53" s="16">
        <v>398219</v>
      </c>
      <c r="I53" s="16">
        <v>394595</v>
      </c>
      <c r="J53" s="17">
        <f t="shared" si="12"/>
        <v>1.0091841001533217</v>
      </c>
      <c r="K53" s="16">
        <f t="shared" si="7"/>
        <v>1104651</v>
      </c>
      <c r="L53" s="16">
        <f t="shared" si="8"/>
        <v>1025918</v>
      </c>
      <c r="M53" s="17">
        <f t="shared" si="11"/>
        <v>1.0767439502962226</v>
      </c>
    </row>
    <row r="54" spans="1:13" ht="15.75">
      <c r="A54" s="5" t="s">
        <v>133</v>
      </c>
      <c r="B54" s="19">
        <v>147960</v>
      </c>
      <c r="C54" s="19">
        <v>101037</v>
      </c>
      <c r="D54" s="20">
        <f t="shared" si="9"/>
        <v>1.4644140265447312</v>
      </c>
      <c r="E54" s="19">
        <v>0</v>
      </c>
      <c r="F54" s="19">
        <v>0</v>
      </c>
      <c r="G54" s="28" t="s">
        <v>89</v>
      </c>
      <c r="H54" s="19">
        <v>964717</v>
      </c>
      <c r="I54" s="19">
        <v>1149425</v>
      </c>
      <c r="J54" s="20">
        <f t="shared" si="12"/>
        <v>0.8393039998259999</v>
      </c>
      <c r="K54" s="19">
        <f t="shared" si="7"/>
        <v>1112677</v>
      </c>
      <c r="L54" s="19">
        <f t="shared" si="8"/>
        <v>1250462</v>
      </c>
      <c r="M54" s="20">
        <f t="shared" si="11"/>
        <v>0.8898127252167599</v>
      </c>
    </row>
    <row r="55" spans="1:13" ht="16.5" thickBot="1">
      <c r="A55" s="123"/>
      <c r="B55" s="117"/>
      <c r="C55" s="117"/>
      <c r="D55" s="118"/>
      <c r="E55" s="117"/>
      <c r="F55" s="117"/>
      <c r="G55" s="128"/>
      <c r="H55" s="117"/>
      <c r="I55" s="117"/>
      <c r="J55" s="118"/>
      <c r="K55" s="117"/>
      <c r="L55" s="117"/>
      <c r="M55" s="119"/>
    </row>
    <row r="56" spans="1:13" ht="15.75">
      <c r="A56" s="29" t="s">
        <v>108</v>
      </c>
      <c r="B56" s="30">
        <f>SUM(B31:B54)</f>
        <v>24874982</v>
      </c>
      <c r="C56" s="30">
        <f>SUM(C31:C54)</f>
        <v>23630013</v>
      </c>
      <c r="D56" s="31">
        <f t="shared" si="9"/>
        <v>1.0526859210784183</v>
      </c>
      <c r="E56" s="30">
        <f>SUM(E31:E54)</f>
        <v>136127</v>
      </c>
      <c r="F56" s="30">
        <f>SUM(F31:F54)</f>
        <v>255645</v>
      </c>
      <c r="G56" s="31">
        <f>SUM(E56/F56)</f>
        <v>0.5324844999902208</v>
      </c>
      <c r="H56" s="30">
        <f>SUM(H31:H54)</f>
        <v>26552028</v>
      </c>
      <c r="I56" s="30">
        <f>SUM(I31:I54)</f>
        <v>26427416</v>
      </c>
      <c r="J56" s="31">
        <f t="shared" si="12"/>
        <v>1.0047152547944906</v>
      </c>
      <c r="K56" s="30">
        <f>SUM(K31:K54)</f>
        <v>51563137</v>
      </c>
      <c r="L56" s="30">
        <f>SUM(L31:L54)</f>
        <v>50313074</v>
      </c>
      <c r="M56" s="32">
        <f t="shared" si="11"/>
        <v>1.0248456892139008</v>
      </c>
    </row>
    <row r="57" spans="1:13" ht="16.5" thickBot="1">
      <c r="A57" s="33" t="s">
        <v>134</v>
      </c>
      <c r="B57" s="34">
        <f>SUM(B29+B56)</f>
        <v>183877893</v>
      </c>
      <c r="C57" s="34">
        <f>SUM(C29+C56)</f>
        <v>175959604</v>
      </c>
      <c r="D57" s="35">
        <f t="shared" si="9"/>
        <v>1.0450006070711548</v>
      </c>
      <c r="E57" s="34">
        <f>SUM(E29+E56)</f>
        <v>1258986</v>
      </c>
      <c r="F57" s="34">
        <f>SUM(F29+F56)</f>
        <v>1189783</v>
      </c>
      <c r="G57" s="35">
        <f>SUM(E57/F57)</f>
        <v>1.0581643879598213</v>
      </c>
      <c r="H57" s="34">
        <f>SUM(H29+H56)</f>
        <v>243727592</v>
      </c>
      <c r="I57" s="34">
        <f>SUM(I29+I56)</f>
        <v>249293846</v>
      </c>
      <c r="J57" s="35">
        <f t="shared" si="12"/>
        <v>0.9776719157359384</v>
      </c>
      <c r="K57" s="34">
        <f>SUM(K29+K56)</f>
        <v>428864471</v>
      </c>
      <c r="L57" s="34">
        <f>SUM(L29+L56)</f>
        <v>426443233</v>
      </c>
      <c r="M57" s="36">
        <f t="shared" si="11"/>
        <v>1.0056777498448428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5">
      <selection activeCell="A55" sqref="A55:IV55"/>
    </sheetView>
  </sheetViews>
  <sheetFormatPr defaultColWidth="11.19921875" defaultRowHeight="15"/>
  <cols>
    <col min="1" max="1" width="17.3984375" style="81" customWidth="1"/>
    <col min="2" max="3" width="10.8984375" style="0" customWidth="1"/>
    <col min="4" max="4" width="6.3984375" style="0" customWidth="1"/>
    <col min="7" max="7" width="6.3984375" style="0" customWidth="1"/>
    <col min="10" max="10" width="6.3984375" style="0" customWidth="1"/>
    <col min="11" max="12" width="10.8984375" style="0" customWidth="1"/>
    <col min="13" max="13" width="6.3984375" style="0" customWidth="1"/>
  </cols>
  <sheetData>
    <row r="1" spans="1:13" s="40" customFormat="1" ht="18.75">
      <c r="A1" s="37" t="s">
        <v>20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  <c r="M1" s="39" t="s">
        <v>73</v>
      </c>
    </row>
    <row r="2" spans="1:13" ht="15.75">
      <c r="A2" s="41" t="s">
        <v>74</v>
      </c>
      <c r="B2" s="42" t="s">
        <v>75</v>
      </c>
      <c r="C2" s="43"/>
      <c r="D2" s="42"/>
      <c r="E2" s="44" t="s">
        <v>76</v>
      </c>
      <c r="F2" s="43"/>
      <c r="G2" s="45"/>
      <c r="H2" s="46" t="s">
        <v>77</v>
      </c>
      <c r="I2" s="43"/>
      <c r="J2" s="45"/>
      <c r="K2" s="46" t="s">
        <v>78</v>
      </c>
      <c r="L2" s="43"/>
      <c r="M2" s="47"/>
    </row>
    <row r="3" spans="1:13" ht="15.75">
      <c r="A3" s="48"/>
      <c r="B3" s="49" t="s">
        <v>31</v>
      </c>
      <c r="C3" s="49" t="s">
        <v>32</v>
      </c>
      <c r="D3" s="50" t="s">
        <v>81</v>
      </c>
      <c r="E3" s="49" t="s">
        <v>31</v>
      </c>
      <c r="F3" s="49" t="s">
        <v>32</v>
      </c>
      <c r="G3" s="50" t="s">
        <v>81</v>
      </c>
      <c r="H3" s="49" t="s">
        <v>31</v>
      </c>
      <c r="I3" s="49" t="s">
        <v>32</v>
      </c>
      <c r="J3" s="50" t="s">
        <v>81</v>
      </c>
      <c r="K3" s="49" t="s">
        <v>31</v>
      </c>
      <c r="L3" s="49" t="s">
        <v>32</v>
      </c>
      <c r="M3" s="50" t="s">
        <v>81</v>
      </c>
    </row>
    <row r="4" spans="1:13" ht="15.75">
      <c r="A4" s="51" t="s">
        <v>33</v>
      </c>
      <c r="B4" s="52">
        <v>44148120</v>
      </c>
      <c r="C4" s="52">
        <v>42972049</v>
      </c>
      <c r="D4" s="53">
        <f aca="true" t="shared" si="0" ref="D4:D36">SUM(B4/C4)</f>
        <v>1.0273682783895177</v>
      </c>
      <c r="E4" s="52">
        <v>769267</v>
      </c>
      <c r="F4" s="52">
        <v>929066</v>
      </c>
      <c r="G4" s="53">
        <f aca="true" t="shared" si="1" ref="G4:G9">SUM(E4/F4)</f>
        <v>0.8280003788751283</v>
      </c>
      <c r="H4" s="52">
        <v>69999498</v>
      </c>
      <c r="I4" s="52">
        <v>73161621</v>
      </c>
      <c r="J4" s="53">
        <f aca="true" t="shared" si="2" ref="J4:J13">SUM(H4/I4)</f>
        <v>0.9567789374158344</v>
      </c>
      <c r="K4" s="52">
        <f aca="true" t="shared" si="3" ref="K4:K28">SUM(B4+E4+H4)</f>
        <v>114916885</v>
      </c>
      <c r="L4" s="52">
        <f aca="true" t="shared" si="4" ref="L4:L28">SUM(C4+F4+I4)</f>
        <v>117062736</v>
      </c>
      <c r="M4" s="53">
        <f aca="true" t="shared" si="5" ref="M4:M36">SUM(K4/L4)</f>
        <v>0.9816692222194431</v>
      </c>
    </row>
    <row r="5" spans="1:13" ht="15.75">
      <c r="A5" s="54" t="s">
        <v>83</v>
      </c>
      <c r="B5" s="55">
        <v>18017153</v>
      </c>
      <c r="C5" s="55">
        <v>18567229</v>
      </c>
      <c r="D5" s="56">
        <f t="shared" si="0"/>
        <v>0.9703738236868841</v>
      </c>
      <c r="E5" s="55">
        <v>137545</v>
      </c>
      <c r="F5" s="55">
        <v>152598</v>
      </c>
      <c r="G5" s="56">
        <f t="shared" si="1"/>
        <v>0.9013551946945569</v>
      </c>
      <c r="H5" s="55">
        <v>39977874</v>
      </c>
      <c r="I5" s="55">
        <v>38600214</v>
      </c>
      <c r="J5" s="56">
        <f t="shared" si="2"/>
        <v>1.0356904757056529</v>
      </c>
      <c r="K5" s="55">
        <f t="shared" si="3"/>
        <v>58132572</v>
      </c>
      <c r="L5" s="55">
        <f t="shared" si="4"/>
        <v>57320041</v>
      </c>
      <c r="M5" s="56">
        <f t="shared" si="5"/>
        <v>1.0141753387789796</v>
      </c>
    </row>
    <row r="6" spans="1:13" ht="15.75">
      <c r="A6" s="51" t="s">
        <v>84</v>
      </c>
      <c r="B6" s="52">
        <v>11262621</v>
      </c>
      <c r="C6" s="52">
        <v>11245609</v>
      </c>
      <c r="D6" s="53">
        <f t="shared" si="0"/>
        <v>1.0015127682280258</v>
      </c>
      <c r="E6" s="52">
        <v>190708</v>
      </c>
      <c r="F6" s="52">
        <v>217648</v>
      </c>
      <c r="G6" s="53">
        <f t="shared" si="1"/>
        <v>0.8762221568771594</v>
      </c>
      <c r="H6" s="52">
        <v>24738764</v>
      </c>
      <c r="I6" s="52">
        <v>25505450</v>
      </c>
      <c r="J6" s="53">
        <f t="shared" si="2"/>
        <v>0.9699403068755893</v>
      </c>
      <c r="K6" s="52">
        <f t="shared" si="3"/>
        <v>36192093</v>
      </c>
      <c r="L6" s="52">
        <f t="shared" si="4"/>
        <v>36968707</v>
      </c>
      <c r="M6" s="53">
        <f t="shared" si="5"/>
        <v>0.9789926653372</v>
      </c>
    </row>
    <row r="7" spans="1:13" ht="15.75">
      <c r="A7" s="54" t="s">
        <v>85</v>
      </c>
      <c r="B7" s="55">
        <v>24231249</v>
      </c>
      <c r="C7" s="55">
        <v>24365029</v>
      </c>
      <c r="D7" s="56">
        <f t="shared" si="0"/>
        <v>0.9945093436991189</v>
      </c>
      <c r="E7" s="55">
        <v>57667</v>
      </c>
      <c r="F7" s="55">
        <v>42330</v>
      </c>
      <c r="G7" s="56">
        <f t="shared" si="1"/>
        <v>1.3623198677061186</v>
      </c>
      <c r="H7" s="55">
        <v>10418281</v>
      </c>
      <c r="I7" s="55">
        <v>12523419</v>
      </c>
      <c r="J7" s="56">
        <f t="shared" si="2"/>
        <v>0.8319038914213442</v>
      </c>
      <c r="K7" s="55">
        <f t="shared" si="3"/>
        <v>34707197</v>
      </c>
      <c r="L7" s="55">
        <f t="shared" si="4"/>
        <v>36930778</v>
      </c>
      <c r="M7" s="56">
        <f t="shared" si="5"/>
        <v>0.9397905725137986</v>
      </c>
    </row>
    <row r="8" spans="1:13" ht="15.75">
      <c r="A8" s="51" t="s">
        <v>86</v>
      </c>
      <c r="B8" s="52">
        <v>5915120</v>
      </c>
      <c r="C8" s="52">
        <v>5226960</v>
      </c>
      <c r="D8" s="53">
        <f t="shared" si="0"/>
        <v>1.1316558764559133</v>
      </c>
      <c r="E8" s="52">
        <v>77608</v>
      </c>
      <c r="F8" s="52">
        <v>126598</v>
      </c>
      <c r="G8" s="53">
        <f t="shared" si="1"/>
        <v>0.6130270620388948</v>
      </c>
      <c r="H8" s="52">
        <v>12368482</v>
      </c>
      <c r="I8" s="52">
        <v>12482765</v>
      </c>
      <c r="J8" s="53">
        <f t="shared" si="2"/>
        <v>0.9908447367229937</v>
      </c>
      <c r="K8" s="52">
        <f t="shared" si="3"/>
        <v>18361210</v>
      </c>
      <c r="L8" s="52">
        <f t="shared" si="4"/>
        <v>17836323</v>
      </c>
      <c r="M8" s="56">
        <f t="shared" si="5"/>
        <v>1.02942798243786</v>
      </c>
    </row>
    <row r="9" spans="1:13" ht="15.75">
      <c r="A9" s="54" t="s">
        <v>87</v>
      </c>
      <c r="B9" s="55">
        <v>5041832</v>
      </c>
      <c r="C9" s="55">
        <v>4809813</v>
      </c>
      <c r="D9" s="56">
        <f t="shared" si="0"/>
        <v>1.0482386737280638</v>
      </c>
      <c r="E9" s="55">
        <v>6369</v>
      </c>
      <c r="F9" s="55">
        <v>3681</v>
      </c>
      <c r="G9" s="56">
        <f t="shared" si="1"/>
        <v>1.730236348818256</v>
      </c>
      <c r="H9" s="55">
        <v>23110808</v>
      </c>
      <c r="I9" s="55">
        <v>15378082</v>
      </c>
      <c r="J9" s="56">
        <f t="shared" si="2"/>
        <v>1.5028407313733922</v>
      </c>
      <c r="K9" s="55">
        <f t="shared" si="3"/>
        <v>28159009</v>
      </c>
      <c r="L9" s="55">
        <f t="shared" si="4"/>
        <v>20191576</v>
      </c>
      <c r="M9" s="56">
        <f t="shared" si="5"/>
        <v>1.3945919327941514</v>
      </c>
    </row>
    <row r="10" spans="1:13" ht="15.75">
      <c r="A10" s="51" t="s">
        <v>34</v>
      </c>
      <c r="B10" s="52">
        <v>18575853</v>
      </c>
      <c r="C10" s="52">
        <v>17264826</v>
      </c>
      <c r="D10" s="53">
        <f t="shared" si="0"/>
        <v>1.075936299618658</v>
      </c>
      <c r="E10" s="52">
        <v>0</v>
      </c>
      <c r="F10" s="52">
        <v>0</v>
      </c>
      <c r="G10" s="57" t="s">
        <v>89</v>
      </c>
      <c r="H10" s="52">
        <v>485144</v>
      </c>
      <c r="I10" s="52">
        <v>334858</v>
      </c>
      <c r="J10" s="53">
        <f t="shared" si="2"/>
        <v>1.448805165174492</v>
      </c>
      <c r="K10" s="52">
        <f t="shared" si="3"/>
        <v>19060997</v>
      </c>
      <c r="L10" s="52">
        <f t="shared" si="4"/>
        <v>17599684</v>
      </c>
      <c r="M10" s="53">
        <f t="shared" si="5"/>
        <v>1.083030638504646</v>
      </c>
    </row>
    <row r="11" spans="1:13" ht="15.75">
      <c r="A11" s="54" t="s">
        <v>136</v>
      </c>
      <c r="B11" s="55">
        <v>13759209</v>
      </c>
      <c r="C11" s="55">
        <v>13325547</v>
      </c>
      <c r="D11" s="56">
        <f t="shared" si="0"/>
        <v>1.0325436546807423</v>
      </c>
      <c r="E11" s="55">
        <v>61288</v>
      </c>
      <c r="F11" s="55">
        <v>83263</v>
      </c>
      <c r="G11" s="56">
        <f>SUM(E11/F11)</f>
        <v>0.7360772491983234</v>
      </c>
      <c r="H11" s="55">
        <v>4870393</v>
      </c>
      <c r="I11" s="55">
        <v>4951112</v>
      </c>
      <c r="J11" s="56">
        <f t="shared" si="2"/>
        <v>0.9836967937707731</v>
      </c>
      <c r="K11" s="55">
        <f t="shared" si="3"/>
        <v>18690890</v>
      </c>
      <c r="L11" s="55">
        <f t="shared" si="4"/>
        <v>18359922</v>
      </c>
      <c r="M11" s="56">
        <f t="shared" si="5"/>
        <v>1.0180266561045304</v>
      </c>
    </row>
    <row r="12" spans="1:13" ht="15.75">
      <c r="A12" s="51" t="s">
        <v>35</v>
      </c>
      <c r="B12" s="52">
        <v>12328910</v>
      </c>
      <c r="C12" s="52">
        <v>10972498</v>
      </c>
      <c r="D12" s="53">
        <f>SUM(B12/C12)</f>
        <v>1.1236192524254731</v>
      </c>
      <c r="E12" s="52">
        <v>0</v>
      </c>
      <c r="F12" s="52">
        <v>0</v>
      </c>
      <c r="G12" s="57" t="s">
        <v>89</v>
      </c>
      <c r="H12" s="52">
        <v>0</v>
      </c>
      <c r="I12" s="52">
        <v>0</v>
      </c>
      <c r="J12" s="57" t="s">
        <v>89</v>
      </c>
      <c r="K12" s="52">
        <f>SUM(B12+E12+H12)</f>
        <v>12328910</v>
      </c>
      <c r="L12" s="52">
        <f>SUM(C12+F12+I12)</f>
        <v>10972498</v>
      </c>
      <c r="M12" s="53">
        <f>SUM(K12/L12)</f>
        <v>1.1236192524254731</v>
      </c>
    </row>
    <row r="13" spans="1:13" ht="15.75">
      <c r="A13" s="51" t="s">
        <v>137</v>
      </c>
      <c r="B13" s="52">
        <v>3210915</v>
      </c>
      <c r="C13" s="52">
        <v>3255209</v>
      </c>
      <c r="D13" s="53">
        <f t="shared" si="0"/>
        <v>0.9863928859867369</v>
      </c>
      <c r="E13" s="52">
        <v>23598</v>
      </c>
      <c r="F13" s="52">
        <v>15623</v>
      </c>
      <c r="G13" s="56">
        <f>SUM(E13/F13)</f>
        <v>1.5104653395634642</v>
      </c>
      <c r="H13" s="52">
        <v>8265944</v>
      </c>
      <c r="I13" s="52">
        <v>8615620</v>
      </c>
      <c r="J13" s="53">
        <f t="shared" si="2"/>
        <v>0.959413716018116</v>
      </c>
      <c r="K13" s="52">
        <f t="shared" si="3"/>
        <v>11500457</v>
      </c>
      <c r="L13" s="52">
        <f t="shared" si="4"/>
        <v>11886452</v>
      </c>
      <c r="M13" s="53">
        <f t="shared" si="5"/>
        <v>0.9675264746789033</v>
      </c>
    </row>
    <row r="14" spans="1:13" ht="15.75">
      <c r="A14" s="51" t="s">
        <v>138</v>
      </c>
      <c r="B14" s="52">
        <v>1420049</v>
      </c>
      <c r="C14" s="52">
        <v>1135771</v>
      </c>
      <c r="D14" s="53">
        <f t="shared" si="0"/>
        <v>1.2502951739391128</v>
      </c>
      <c r="E14" s="52">
        <v>0</v>
      </c>
      <c r="F14" s="52">
        <v>0</v>
      </c>
      <c r="G14" s="57" t="s">
        <v>89</v>
      </c>
      <c r="H14" s="52">
        <v>11010117</v>
      </c>
      <c r="I14" s="52">
        <v>11248447</v>
      </c>
      <c r="J14" s="56">
        <f>SUM(H14/I14)</f>
        <v>0.9788121862511332</v>
      </c>
      <c r="K14" s="52">
        <f t="shared" si="3"/>
        <v>12430166</v>
      </c>
      <c r="L14" s="52">
        <f t="shared" si="4"/>
        <v>12384218</v>
      </c>
      <c r="M14" s="53">
        <f t="shared" si="5"/>
        <v>1.0037102060057406</v>
      </c>
    </row>
    <row r="15" spans="1:13" ht="15.75">
      <c r="A15" s="51" t="s">
        <v>139</v>
      </c>
      <c r="B15" s="52">
        <v>1631285</v>
      </c>
      <c r="C15" s="52">
        <v>1697814</v>
      </c>
      <c r="D15" s="53">
        <f t="shared" si="0"/>
        <v>0.9608149066976712</v>
      </c>
      <c r="E15" s="52">
        <v>22143</v>
      </c>
      <c r="F15" s="52">
        <v>27483</v>
      </c>
      <c r="G15" s="56">
        <f>SUM(E15/F15)</f>
        <v>0.8056980678965179</v>
      </c>
      <c r="H15" s="52">
        <v>8449281</v>
      </c>
      <c r="I15" s="52">
        <v>8834811</v>
      </c>
      <c r="J15" s="56">
        <f>SUM(H15/I15)</f>
        <v>0.9563623941700621</v>
      </c>
      <c r="K15" s="52">
        <f t="shared" si="3"/>
        <v>10102709</v>
      </c>
      <c r="L15" s="52">
        <f t="shared" si="4"/>
        <v>10560108</v>
      </c>
      <c r="M15" s="53">
        <f t="shared" si="5"/>
        <v>0.9566861437401966</v>
      </c>
    </row>
    <row r="16" spans="1:13" ht="15.75">
      <c r="A16" s="51" t="s">
        <v>36</v>
      </c>
      <c r="B16" s="52">
        <v>3445299</v>
      </c>
      <c r="C16" s="52">
        <v>3062961</v>
      </c>
      <c r="D16" s="53">
        <f t="shared" si="0"/>
        <v>1.1248262710494845</v>
      </c>
      <c r="E16" s="52">
        <v>181624</v>
      </c>
      <c r="F16" s="52">
        <v>119630</v>
      </c>
      <c r="G16" s="53">
        <f>SUM(E16/F16)</f>
        <v>1.518214494691967</v>
      </c>
      <c r="H16" s="52">
        <v>4042766</v>
      </c>
      <c r="I16" s="52">
        <v>4608366</v>
      </c>
      <c r="J16" s="53">
        <f>SUM(H16/I16)</f>
        <v>0.8772666927930638</v>
      </c>
      <c r="K16" s="52">
        <f t="shared" si="3"/>
        <v>7669689</v>
      </c>
      <c r="L16" s="52">
        <f t="shared" si="4"/>
        <v>7790957</v>
      </c>
      <c r="M16" s="53">
        <f t="shared" si="5"/>
        <v>0.984434774829331</v>
      </c>
    </row>
    <row r="17" spans="1:13" ht="15.75">
      <c r="A17" s="51" t="s">
        <v>140</v>
      </c>
      <c r="B17" s="52">
        <v>1104166</v>
      </c>
      <c r="C17" s="52">
        <v>1290414</v>
      </c>
      <c r="D17" s="53">
        <f t="shared" si="0"/>
        <v>0.8556680259203635</v>
      </c>
      <c r="E17" s="52">
        <v>3955</v>
      </c>
      <c r="F17" s="52">
        <v>3010</v>
      </c>
      <c r="G17" s="56">
        <f>SUM(E17/F17)</f>
        <v>1.313953488372093</v>
      </c>
      <c r="H17" s="52">
        <v>5415424</v>
      </c>
      <c r="I17" s="52">
        <v>6012243</v>
      </c>
      <c r="J17" s="53">
        <f>SUM(H17/I17)</f>
        <v>0.9007327215483473</v>
      </c>
      <c r="K17" s="52">
        <f t="shared" si="3"/>
        <v>6523545</v>
      </c>
      <c r="L17" s="52">
        <f t="shared" si="4"/>
        <v>7305667</v>
      </c>
      <c r="M17" s="53">
        <f t="shared" si="5"/>
        <v>0.8929431084115934</v>
      </c>
    </row>
    <row r="18" spans="1:13" ht="15.75">
      <c r="A18" s="51" t="s">
        <v>142</v>
      </c>
      <c r="B18" s="52">
        <v>1814482</v>
      </c>
      <c r="C18" s="52">
        <v>1532157</v>
      </c>
      <c r="D18" s="53">
        <f>SUM(B18/C18)</f>
        <v>1.1842663643477789</v>
      </c>
      <c r="E18" s="52">
        <v>0</v>
      </c>
      <c r="F18" s="52">
        <v>0</v>
      </c>
      <c r="G18" s="57" t="s">
        <v>89</v>
      </c>
      <c r="H18" s="52">
        <v>5600959</v>
      </c>
      <c r="I18" s="52">
        <v>4891995</v>
      </c>
      <c r="J18" s="53">
        <f>SUM(H18/I18)</f>
        <v>1.1449232879428535</v>
      </c>
      <c r="K18" s="52">
        <f>SUM(B18+E18+H18)</f>
        <v>7415441</v>
      </c>
      <c r="L18" s="52">
        <f>SUM(C18+F18+I18)</f>
        <v>6424152</v>
      </c>
      <c r="M18" s="53">
        <f>SUM(K18/L18)</f>
        <v>1.1543065917493858</v>
      </c>
    </row>
    <row r="19" spans="1:13" ht="15.75">
      <c r="A19" s="51" t="s">
        <v>37</v>
      </c>
      <c r="B19" s="52">
        <v>5151090</v>
      </c>
      <c r="C19" s="52">
        <v>6152802</v>
      </c>
      <c r="D19" s="53">
        <f t="shared" si="0"/>
        <v>0.8371941759217996</v>
      </c>
      <c r="E19" s="52">
        <v>0</v>
      </c>
      <c r="F19" s="52">
        <v>0</v>
      </c>
      <c r="G19" s="57" t="s">
        <v>89</v>
      </c>
      <c r="H19" s="52">
        <v>0</v>
      </c>
      <c r="I19" s="52">
        <v>0</v>
      </c>
      <c r="J19" s="57" t="s">
        <v>89</v>
      </c>
      <c r="K19" s="52">
        <f t="shared" si="3"/>
        <v>5151090</v>
      </c>
      <c r="L19" s="52">
        <f t="shared" si="4"/>
        <v>6152802</v>
      </c>
      <c r="M19" s="53">
        <f t="shared" si="5"/>
        <v>0.8371941759217996</v>
      </c>
    </row>
    <row r="20" spans="1:13" ht="15.75">
      <c r="A20" s="51" t="s">
        <v>38</v>
      </c>
      <c r="B20" s="52">
        <v>5622467</v>
      </c>
      <c r="C20" s="52">
        <v>4745893</v>
      </c>
      <c r="D20" s="53">
        <f>SUM(B20/C20)</f>
        <v>1.1847015935673224</v>
      </c>
      <c r="E20" s="52">
        <v>0</v>
      </c>
      <c r="F20" s="52">
        <v>0</v>
      </c>
      <c r="G20" s="57" t="s">
        <v>89</v>
      </c>
      <c r="H20" s="52">
        <v>0</v>
      </c>
      <c r="I20" s="52">
        <v>0</v>
      </c>
      <c r="J20" s="57" t="s">
        <v>89</v>
      </c>
      <c r="K20" s="52">
        <f>SUM(B20+E20+H20)</f>
        <v>5622467</v>
      </c>
      <c r="L20" s="52">
        <f>SUM(C20+F20+I20)</f>
        <v>4745893</v>
      </c>
      <c r="M20" s="53">
        <f>SUM(K20/L20)</f>
        <v>1.1847015935673224</v>
      </c>
    </row>
    <row r="21" spans="1:13" ht="15.75">
      <c r="A21" s="51" t="s">
        <v>141</v>
      </c>
      <c r="B21" s="52">
        <v>444871</v>
      </c>
      <c r="C21" s="52">
        <v>378934</v>
      </c>
      <c r="D21" s="53">
        <f t="shared" si="0"/>
        <v>1.174006555231254</v>
      </c>
      <c r="E21" s="52">
        <v>0</v>
      </c>
      <c r="F21" s="52">
        <v>0</v>
      </c>
      <c r="G21" s="57" t="s">
        <v>89</v>
      </c>
      <c r="H21" s="52">
        <v>6099089</v>
      </c>
      <c r="I21" s="52">
        <v>5827424</v>
      </c>
      <c r="J21" s="53">
        <f>SUM(H21/I21)</f>
        <v>1.0466183685964845</v>
      </c>
      <c r="K21" s="52">
        <f t="shared" si="3"/>
        <v>6543960</v>
      </c>
      <c r="L21" s="52">
        <f t="shared" si="4"/>
        <v>6206358</v>
      </c>
      <c r="M21" s="53">
        <f t="shared" si="5"/>
        <v>1.0543961531062178</v>
      </c>
    </row>
    <row r="22" spans="1:13" ht="15.75">
      <c r="A22" s="51" t="s">
        <v>0</v>
      </c>
      <c r="B22" s="52">
        <v>108031</v>
      </c>
      <c r="C22" s="52">
        <v>207227</v>
      </c>
      <c r="D22" s="53">
        <f t="shared" si="0"/>
        <v>0.5213172028741428</v>
      </c>
      <c r="E22" s="52">
        <v>35218</v>
      </c>
      <c r="F22" s="52">
        <v>32840</v>
      </c>
      <c r="G22" s="56">
        <f>SUM(E22/F22)</f>
        <v>1.0724116930572472</v>
      </c>
      <c r="H22" s="52">
        <v>7623402</v>
      </c>
      <c r="I22" s="52">
        <v>6838298</v>
      </c>
      <c r="J22" s="53">
        <f aca="true" t="shared" si="6" ref="J22:J31">SUM(H22/I22)</f>
        <v>1.1148098547328589</v>
      </c>
      <c r="K22" s="52">
        <f t="shared" si="3"/>
        <v>7766651</v>
      </c>
      <c r="L22" s="52">
        <f t="shared" si="4"/>
        <v>7078365</v>
      </c>
      <c r="M22" s="53">
        <f t="shared" si="5"/>
        <v>1.0972379921069344</v>
      </c>
    </row>
    <row r="23" spans="1:13" ht="15.75">
      <c r="A23" s="51" t="s">
        <v>40</v>
      </c>
      <c r="B23" s="52">
        <v>2111585</v>
      </c>
      <c r="C23" s="52">
        <v>1721360</v>
      </c>
      <c r="D23" s="53">
        <f>SUM(B23/C23)</f>
        <v>1.226695752195938</v>
      </c>
      <c r="E23" s="52">
        <v>8849</v>
      </c>
      <c r="F23" s="52">
        <v>12080</v>
      </c>
      <c r="G23" s="56">
        <f>SUM(E23/F23)</f>
        <v>0.7325331125827814</v>
      </c>
      <c r="H23" s="52">
        <v>3798528</v>
      </c>
      <c r="I23" s="52">
        <v>3385277</v>
      </c>
      <c r="J23" s="53">
        <f>SUM(H23/I23)</f>
        <v>1.1220730238618584</v>
      </c>
      <c r="K23" s="52">
        <f>SUM(B23+E23+H23)</f>
        <v>5918962</v>
      </c>
      <c r="L23" s="52">
        <f>SUM(C23+F23+I23)</f>
        <v>5118717</v>
      </c>
      <c r="M23" s="53">
        <f>SUM(K23/L23)</f>
        <v>1.1563370274230829</v>
      </c>
    </row>
    <row r="24" spans="1:13" ht="15.75">
      <c r="A24" s="51" t="s">
        <v>39</v>
      </c>
      <c r="B24" s="52">
        <v>1313666</v>
      </c>
      <c r="C24" s="52">
        <v>1147307</v>
      </c>
      <c r="D24" s="53">
        <f>SUM(B24/C24)</f>
        <v>1.1449995511227598</v>
      </c>
      <c r="E24" s="52">
        <v>0</v>
      </c>
      <c r="F24" s="52">
        <v>0</v>
      </c>
      <c r="G24" s="57" t="s">
        <v>89</v>
      </c>
      <c r="H24" s="52">
        <v>3843370</v>
      </c>
      <c r="I24" s="52">
        <v>3834370</v>
      </c>
      <c r="J24" s="53">
        <f>SUM(H24/I24)</f>
        <v>1.0023471913247808</v>
      </c>
      <c r="K24" s="52">
        <f>SUM(B24+E24+H24)</f>
        <v>5157036</v>
      </c>
      <c r="L24" s="52">
        <f>SUM(C24+F24+I24)</f>
        <v>4981677</v>
      </c>
      <c r="M24" s="53">
        <f>SUM(K24/L24)</f>
        <v>1.0352007968401002</v>
      </c>
    </row>
    <row r="25" spans="1:13" ht="15.75">
      <c r="A25" s="51" t="s">
        <v>1</v>
      </c>
      <c r="B25" s="52">
        <v>1046898</v>
      </c>
      <c r="C25" s="52">
        <v>1048517</v>
      </c>
      <c r="D25" s="53">
        <f t="shared" si="0"/>
        <v>0.9984559144010063</v>
      </c>
      <c r="E25" s="52">
        <v>337</v>
      </c>
      <c r="F25" s="52">
        <v>3902</v>
      </c>
      <c r="G25" s="53">
        <f>SUM(E25/F25)</f>
        <v>0.08636596617119426</v>
      </c>
      <c r="H25" s="52">
        <v>3243595</v>
      </c>
      <c r="I25" s="52">
        <v>3377476</v>
      </c>
      <c r="J25" s="53">
        <f t="shared" si="6"/>
        <v>0.9603606361673629</v>
      </c>
      <c r="K25" s="52">
        <f t="shared" si="3"/>
        <v>4290830</v>
      </c>
      <c r="L25" s="52">
        <f t="shared" si="4"/>
        <v>4429895</v>
      </c>
      <c r="M25" s="53">
        <f t="shared" si="5"/>
        <v>0.9686076080810042</v>
      </c>
    </row>
    <row r="26" spans="1:13" ht="15.75">
      <c r="A26" s="51" t="s">
        <v>2</v>
      </c>
      <c r="B26" s="52">
        <v>4304438</v>
      </c>
      <c r="C26" s="52">
        <v>4598886</v>
      </c>
      <c r="D26" s="53">
        <f t="shared" si="0"/>
        <v>0.935974059804918</v>
      </c>
      <c r="E26" s="52">
        <v>0</v>
      </c>
      <c r="F26" s="52">
        <v>0</v>
      </c>
      <c r="G26" s="57" t="s">
        <v>89</v>
      </c>
      <c r="H26" s="52">
        <v>377849</v>
      </c>
      <c r="I26" s="52">
        <v>350165</v>
      </c>
      <c r="J26" s="53">
        <f t="shared" si="6"/>
        <v>1.0790598717747348</v>
      </c>
      <c r="K26" s="52">
        <f t="shared" si="3"/>
        <v>4682287</v>
      </c>
      <c r="L26" s="52">
        <f t="shared" si="4"/>
        <v>4949051</v>
      </c>
      <c r="M26" s="53">
        <f t="shared" si="5"/>
        <v>0.9460979488794923</v>
      </c>
    </row>
    <row r="27" spans="1:13" ht="15.75">
      <c r="A27" s="41" t="s">
        <v>4</v>
      </c>
      <c r="B27" s="58">
        <v>1837537</v>
      </c>
      <c r="C27" s="58">
        <v>1463734</v>
      </c>
      <c r="D27" s="59">
        <f>SUM(B27/C27)</f>
        <v>1.2553763183747866</v>
      </c>
      <c r="E27" s="58">
        <v>10804</v>
      </c>
      <c r="F27" s="58">
        <v>6237</v>
      </c>
      <c r="G27" s="59">
        <f>SUM(E27/F27)</f>
        <v>1.732243065576399</v>
      </c>
      <c r="H27" s="58">
        <v>2734584</v>
      </c>
      <c r="I27" s="58">
        <v>2992321</v>
      </c>
      <c r="J27" s="59">
        <f>SUM(H27/I27)</f>
        <v>0.9138671953978199</v>
      </c>
      <c r="K27" s="58">
        <f>SUM(B27+E27+H27)</f>
        <v>4582925</v>
      </c>
      <c r="L27" s="58">
        <f>SUM(C27+F27+I27)</f>
        <v>4462292</v>
      </c>
      <c r="M27" s="59">
        <f>SUM(K27/L27)</f>
        <v>1.0270338651078863</v>
      </c>
    </row>
    <row r="28" spans="1:13" ht="16.5" thickBot="1">
      <c r="A28" s="51" t="s">
        <v>3</v>
      </c>
      <c r="B28" s="52">
        <v>480660</v>
      </c>
      <c r="C28" s="52">
        <v>476949</v>
      </c>
      <c r="D28" s="53">
        <f t="shared" si="0"/>
        <v>1.0077807061132322</v>
      </c>
      <c r="E28" s="52">
        <v>0</v>
      </c>
      <c r="F28" s="52">
        <v>0</v>
      </c>
      <c r="G28" s="57" t="s">
        <v>89</v>
      </c>
      <c r="H28" s="52">
        <v>4150295</v>
      </c>
      <c r="I28" s="52">
        <v>4740918</v>
      </c>
      <c r="J28" s="53">
        <f t="shared" si="6"/>
        <v>0.8754201190571109</v>
      </c>
      <c r="K28" s="52">
        <f t="shared" si="3"/>
        <v>4630955</v>
      </c>
      <c r="L28" s="52">
        <f t="shared" si="4"/>
        <v>5217867</v>
      </c>
      <c r="M28" s="53">
        <f t="shared" si="5"/>
        <v>0.8875187888077638</v>
      </c>
    </row>
    <row r="29" spans="1:13" ht="16.5" thickBot="1">
      <c r="A29" s="60" t="s">
        <v>108</v>
      </c>
      <c r="B29" s="61">
        <f>SUM(B4:B28)</f>
        <v>188327506</v>
      </c>
      <c r="C29" s="61">
        <f>SUM(C4:C28)</f>
        <v>182665495</v>
      </c>
      <c r="D29" s="62">
        <f t="shared" si="0"/>
        <v>1.0309966094034344</v>
      </c>
      <c r="E29" s="61">
        <f>SUM(E4:E28)</f>
        <v>1586980</v>
      </c>
      <c r="F29" s="61">
        <f>SUM(F4:F28)</f>
        <v>1775989</v>
      </c>
      <c r="G29" s="62">
        <f>SUM(E29/F29)</f>
        <v>0.8935753543518569</v>
      </c>
      <c r="H29" s="61">
        <f>SUM(H4:H28)</f>
        <v>260624447</v>
      </c>
      <c r="I29" s="61">
        <f>SUM(I4:I28)</f>
        <v>258495252</v>
      </c>
      <c r="J29" s="62">
        <f t="shared" si="6"/>
        <v>1.0082368824321772</v>
      </c>
      <c r="K29" s="61">
        <f>SUM(K4:K28)</f>
        <v>450538933</v>
      </c>
      <c r="L29" s="61">
        <f>SUM(L4:L28)</f>
        <v>442936736</v>
      </c>
      <c r="M29" s="63">
        <f t="shared" si="5"/>
        <v>1.0171631666152883</v>
      </c>
    </row>
    <row r="30" spans="1:13" ht="15.75">
      <c r="A30" s="54" t="s">
        <v>5</v>
      </c>
      <c r="B30" s="55">
        <v>4114287</v>
      </c>
      <c r="C30" s="55">
        <v>3369893</v>
      </c>
      <c r="D30" s="56">
        <f>SUM(B30/C30)</f>
        <v>1.2208954408938206</v>
      </c>
      <c r="E30" s="55">
        <v>0</v>
      </c>
      <c r="F30" s="55">
        <v>0</v>
      </c>
      <c r="G30" s="57" t="s">
        <v>89</v>
      </c>
      <c r="H30" s="55">
        <v>0</v>
      </c>
      <c r="I30" s="55">
        <v>0</v>
      </c>
      <c r="J30" s="57" t="s">
        <v>89</v>
      </c>
      <c r="K30" s="52">
        <f>SUM(B30+E30+H30)</f>
        <v>4114287</v>
      </c>
      <c r="L30" s="52">
        <f>SUM(C30+F30+I30)</f>
        <v>3369893</v>
      </c>
      <c r="M30" s="56">
        <f>SUM(K30/L30)</f>
        <v>1.2208954408938206</v>
      </c>
    </row>
    <row r="31" spans="1:13" ht="15.75">
      <c r="A31" s="64" t="s">
        <v>41</v>
      </c>
      <c r="B31" s="52">
        <v>879691</v>
      </c>
      <c r="C31" s="65">
        <v>806584</v>
      </c>
      <c r="D31" s="66">
        <f t="shared" si="0"/>
        <v>1.0906378008986044</v>
      </c>
      <c r="E31" s="65">
        <v>0</v>
      </c>
      <c r="F31" s="65">
        <v>0</v>
      </c>
      <c r="G31" s="57" t="s">
        <v>89</v>
      </c>
      <c r="H31" s="65">
        <v>5243157</v>
      </c>
      <c r="I31" s="65">
        <v>5142897</v>
      </c>
      <c r="J31" s="66">
        <f t="shared" si="6"/>
        <v>1.019494848914921</v>
      </c>
      <c r="K31" s="67">
        <f aca="true" t="shared" si="7" ref="K31:K54">SUM(B31+E31+H31)</f>
        <v>6122848</v>
      </c>
      <c r="L31" s="67">
        <f aca="true" t="shared" si="8" ref="L31:L54">SUM(C31+F31+I31)</f>
        <v>5949481</v>
      </c>
      <c r="M31" s="66">
        <f t="shared" si="5"/>
        <v>1.0291398527031181</v>
      </c>
    </row>
    <row r="32" spans="1:13" ht="15.75">
      <c r="A32" s="54" t="s">
        <v>43</v>
      </c>
      <c r="B32" s="55">
        <v>229259</v>
      </c>
      <c r="C32" s="55">
        <v>101801</v>
      </c>
      <c r="D32" s="56">
        <f>SUM(B32/C32)</f>
        <v>2.2520309230754116</v>
      </c>
      <c r="E32" s="55">
        <v>119162</v>
      </c>
      <c r="F32" s="55">
        <v>0</v>
      </c>
      <c r="G32" s="57" t="s">
        <v>89</v>
      </c>
      <c r="H32" s="55">
        <v>4456581</v>
      </c>
      <c r="I32" s="55">
        <v>3853852</v>
      </c>
      <c r="J32" s="56">
        <f>SUM(H32/I32)</f>
        <v>1.1563965092587885</v>
      </c>
      <c r="K32" s="52">
        <f>SUM(B32+E32+H32)</f>
        <v>4805002</v>
      </c>
      <c r="L32" s="52">
        <f>SUM(C32+F32+I32)</f>
        <v>3955653</v>
      </c>
      <c r="M32" s="56">
        <f>SUM(K32/L32)</f>
        <v>1.2147177722616216</v>
      </c>
    </row>
    <row r="33" spans="1:13" ht="15.75">
      <c r="A33" s="54" t="s">
        <v>111</v>
      </c>
      <c r="B33" s="52">
        <v>3034785</v>
      </c>
      <c r="C33" s="55">
        <v>3326906</v>
      </c>
      <c r="D33" s="56">
        <f t="shared" si="0"/>
        <v>0.9121943932290242</v>
      </c>
      <c r="E33" s="55">
        <v>0</v>
      </c>
      <c r="F33" s="55">
        <v>0</v>
      </c>
      <c r="G33" s="57" t="s">
        <v>89</v>
      </c>
      <c r="H33" s="55">
        <v>106575</v>
      </c>
      <c r="I33" s="55">
        <v>184421</v>
      </c>
      <c r="J33" s="56">
        <f>SUM(H33/I33)</f>
        <v>0.5778897197173858</v>
      </c>
      <c r="K33" s="52">
        <f t="shared" si="7"/>
        <v>3141360</v>
      </c>
      <c r="L33" s="52">
        <f t="shared" si="8"/>
        <v>3511327</v>
      </c>
      <c r="M33" s="56">
        <f t="shared" si="5"/>
        <v>0.8946361304429921</v>
      </c>
    </row>
    <row r="34" spans="1:13" ht="15.75">
      <c r="A34" s="54" t="s">
        <v>7</v>
      </c>
      <c r="B34" s="52">
        <v>583814</v>
      </c>
      <c r="C34" s="55">
        <v>610244</v>
      </c>
      <c r="D34" s="56">
        <f>SUM(B34/C34)</f>
        <v>0.9566894553653948</v>
      </c>
      <c r="E34" s="55">
        <v>11142</v>
      </c>
      <c r="F34" s="55">
        <v>22125</v>
      </c>
      <c r="G34" s="56">
        <f>SUM(E34/F34)</f>
        <v>0.503593220338983</v>
      </c>
      <c r="H34" s="55">
        <v>2295327</v>
      </c>
      <c r="I34" s="55">
        <v>2437914</v>
      </c>
      <c r="J34" s="56">
        <f>SUM(H34/I34)</f>
        <v>0.9415127030732011</v>
      </c>
      <c r="K34" s="52">
        <f>SUM(B34+E34+H34)</f>
        <v>2890283</v>
      </c>
      <c r="L34" s="52">
        <f>SUM(C34+F34+I34)</f>
        <v>3070283</v>
      </c>
      <c r="M34" s="56">
        <f>SUM(K34/L34)</f>
        <v>0.9413734825095927</v>
      </c>
    </row>
    <row r="35" spans="1:13" ht="15.75">
      <c r="A35" s="54" t="s">
        <v>6</v>
      </c>
      <c r="B35" s="55">
        <v>309727</v>
      </c>
      <c r="C35" s="55">
        <v>280549</v>
      </c>
      <c r="D35" s="56">
        <f t="shared" si="0"/>
        <v>1.10400322225351</v>
      </c>
      <c r="E35" s="55">
        <v>457</v>
      </c>
      <c r="F35" s="55">
        <v>0</v>
      </c>
      <c r="G35" s="57" t="s">
        <v>89</v>
      </c>
      <c r="H35" s="55">
        <v>3477275</v>
      </c>
      <c r="I35" s="55">
        <v>3644481</v>
      </c>
      <c r="J35" s="56">
        <f>SUM(H35/I35)</f>
        <v>0.9541207650691552</v>
      </c>
      <c r="K35" s="52">
        <f t="shared" si="7"/>
        <v>3787459</v>
      </c>
      <c r="L35" s="52">
        <f t="shared" si="8"/>
        <v>3925030</v>
      </c>
      <c r="M35" s="56">
        <f t="shared" si="5"/>
        <v>0.9649503315898222</v>
      </c>
    </row>
    <row r="36" spans="1:13" ht="15.75">
      <c r="A36" s="54" t="s">
        <v>42</v>
      </c>
      <c r="B36" s="55">
        <v>3092961</v>
      </c>
      <c r="C36" s="55">
        <v>3218482</v>
      </c>
      <c r="D36" s="56">
        <f t="shared" si="0"/>
        <v>0.9609999372374927</v>
      </c>
      <c r="E36" s="55">
        <v>0</v>
      </c>
      <c r="F36" s="55">
        <v>0</v>
      </c>
      <c r="G36" s="57" t="s">
        <v>89</v>
      </c>
      <c r="H36" s="55">
        <v>0</v>
      </c>
      <c r="I36" s="55">
        <v>0</v>
      </c>
      <c r="J36" s="57" t="s">
        <v>89</v>
      </c>
      <c r="K36" s="52">
        <f t="shared" si="7"/>
        <v>3092961</v>
      </c>
      <c r="L36" s="52">
        <f t="shared" si="8"/>
        <v>3218482</v>
      </c>
      <c r="M36" s="56">
        <f t="shared" si="5"/>
        <v>0.9609999372374927</v>
      </c>
    </row>
    <row r="37" spans="1:13" ht="15.75">
      <c r="A37" s="54" t="s">
        <v>8</v>
      </c>
      <c r="B37" s="52">
        <v>393199</v>
      </c>
      <c r="C37" s="55">
        <v>401460</v>
      </c>
      <c r="D37" s="56">
        <f aca="true" t="shared" si="9" ref="D37:D57">SUM(B37/C37)</f>
        <v>0.9794226074826882</v>
      </c>
      <c r="E37" s="55">
        <v>0</v>
      </c>
      <c r="F37" s="55">
        <v>0</v>
      </c>
      <c r="G37" s="57" t="s">
        <v>89</v>
      </c>
      <c r="H37" s="55">
        <v>2634836</v>
      </c>
      <c r="I37" s="55">
        <v>2797326</v>
      </c>
      <c r="J37" s="56">
        <f aca="true" t="shared" si="10" ref="J37:J47">SUM(H37/I37)</f>
        <v>0.9419123834690701</v>
      </c>
      <c r="K37" s="52">
        <f t="shared" si="7"/>
        <v>3028035</v>
      </c>
      <c r="L37" s="52">
        <f t="shared" si="8"/>
        <v>3198786</v>
      </c>
      <c r="M37" s="56">
        <f aca="true" t="shared" si="11" ref="M37:M57">SUM(K37/L37)</f>
        <v>0.9466200614858262</v>
      </c>
    </row>
    <row r="38" spans="1:13" ht="15.75">
      <c r="A38" s="54" t="s">
        <v>44</v>
      </c>
      <c r="B38" s="52">
        <v>2927269</v>
      </c>
      <c r="C38" s="55">
        <v>2523497</v>
      </c>
      <c r="D38" s="56">
        <f t="shared" si="9"/>
        <v>1.1600049455180648</v>
      </c>
      <c r="E38" s="55">
        <v>20866</v>
      </c>
      <c r="F38" s="55">
        <v>21221</v>
      </c>
      <c r="G38" s="56">
        <f>SUM(E38/F38)</f>
        <v>0.9832712878752179</v>
      </c>
      <c r="H38" s="55">
        <v>198257</v>
      </c>
      <c r="I38" s="55">
        <v>219266</v>
      </c>
      <c r="J38" s="56">
        <f t="shared" si="10"/>
        <v>0.9041848713434824</v>
      </c>
      <c r="K38" s="52">
        <f t="shared" si="7"/>
        <v>3146392</v>
      </c>
      <c r="L38" s="52">
        <f t="shared" si="8"/>
        <v>2763984</v>
      </c>
      <c r="M38" s="56">
        <f t="shared" si="11"/>
        <v>1.1383539123236603</v>
      </c>
    </row>
    <row r="39" spans="1:13" ht="15.75">
      <c r="A39" s="54" t="s">
        <v>118</v>
      </c>
      <c r="B39" s="52">
        <v>2204415</v>
      </c>
      <c r="C39" s="55">
        <v>2340699</v>
      </c>
      <c r="D39" s="56">
        <f t="shared" si="9"/>
        <v>0.9417763668032498</v>
      </c>
      <c r="E39" s="55">
        <v>0</v>
      </c>
      <c r="F39" s="55">
        <v>0</v>
      </c>
      <c r="G39" s="57" t="s">
        <v>89</v>
      </c>
      <c r="H39" s="55">
        <v>287368</v>
      </c>
      <c r="I39" s="55">
        <v>294176</v>
      </c>
      <c r="J39" s="56">
        <f t="shared" si="10"/>
        <v>0.9768573914935277</v>
      </c>
      <c r="K39" s="52">
        <f t="shared" si="7"/>
        <v>2491783</v>
      </c>
      <c r="L39" s="52">
        <f t="shared" si="8"/>
        <v>2634875</v>
      </c>
      <c r="M39" s="56">
        <f t="shared" si="11"/>
        <v>0.9456930594430476</v>
      </c>
    </row>
    <row r="40" spans="1:13" ht="15.75">
      <c r="A40" s="54" t="s">
        <v>45</v>
      </c>
      <c r="B40" s="52">
        <v>826453</v>
      </c>
      <c r="C40" s="55">
        <v>825649</v>
      </c>
      <c r="D40" s="56">
        <f>SUM(B40/C40)</f>
        <v>1.000973779414739</v>
      </c>
      <c r="E40" s="55">
        <v>0</v>
      </c>
      <c r="F40" s="55">
        <v>0</v>
      </c>
      <c r="G40" s="57" t="s">
        <v>89</v>
      </c>
      <c r="H40" s="55">
        <v>1975134</v>
      </c>
      <c r="I40" s="55">
        <v>1975485</v>
      </c>
      <c r="J40" s="56">
        <f>SUM(H40/I40)</f>
        <v>0.9998223221133038</v>
      </c>
      <c r="K40" s="52">
        <f>SUM(B40+E40+H40)</f>
        <v>2801587</v>
      </c>
      <c r="L40" s="52">
        <f>SUM(C40+F40+I40)</f>
        <v>2801134</v>
      </c>
      <c r="M40" s="56">
        <f>SUM(K40/L40)</f>
        <v>1.0001617202175976</v>
      </c>
    </row>
    <row r="41" spans="1:13" ht="15.75">
      <c r="A41" s="54" t="s">
        <v>10</v>
      </c>
      <c r="B41" s="52">
        <v>2098850</v>
      </c>
      <c r="C41" s="55">
        <v>2169623</v>
      </c>
      <c r="D41" s="56">
        <f>SUM(B41/C41)</f>
        <v>0.9673800471326124</v>
      </c>
      <c r="E41" s="55">
        <v>0</v>
      </c>
      <c r="F41" s="55">
        <v>0</v>
      </c>
      <c r="G41" s="57" t="s">
        <v>89</v>
      </c>
      <c r="H41" s="55">
        <v>195126</v>
      </c>
      <c r="I41" s="55">
        <v>184393</v>
      </c>
      <c r="J41" s="56">
        <f>SUM(H41/I41)</f>
        <v>1.0582071987548334</v>
      </c>
      <c r="K41" s="52">
        <f>SUM(B41+E41+H41)</f>
        <v>2293976</v>
      </c>
      <c r="L41" s="52">
        <f>SUM(C41+F41+I41)</f>
        <v>2354016</v>
      </c>
      <c r="M41" s="56">
        <f>SUM(K41/L41)</f>
        <v>0.9744946508434947</v>
      </c>
    </row>
    <row r="42" spans="1:13" ht="15.75">
      <c r="A42" s="54" t="s">
        <v>9</v>
      </c>
      <c r="B42" s="52">
        <v>418168</v>
      </c>
      <c r="C42" s="55">
        <v>439655</v>
      </c>
      <c r="D42" s="56">
        <f t="shared" si="9"/>
        <v>0.9511275886774857</v>
      </c>
      <c r="E42" s="55">
        <v>1128</v>
      </c>
      <c r="F42" s="55">
        <v>801</v>
      </c>
      <c r="G42" s="56">
        <f>SUM(E42/F42)</f>
        <v>1.408239700374532</v>
      </c>
      <c r="H42" s="55">
        <v>1837545</v>
      </c>
      <c r="I42" s="55">
        <v>1936842</v>
      </c>
      <c r="J42" s="56">
        <f t="shared" si="10"/>
        <v>0.9487325243876372</v>
      </c>
      <c r="K42" s="52">
        <f t="shared" si="7"/>
        <v>2256841</v>
      </c>
      <c r="L42" s="52">
        <f t="shared" si="8"/>
        <v>2377298</v>
      </c>
      <c r="M42" s="56">
        <f t="shared" si="11"/>
        <v>0.9493302901024608</v>
      </c>
    </row>
    <row r="43" spans="1:13" ht="15.75">
      <c r="A43" s="54" t="s">
        <v>11</v>
      </c>
      <c r="B43" s="52">
        <v>559567</v>
      </c>
      <c r="C43" s="55">
        <v>550113</v>
      </c>
      <c r="D43" s="56">
        <f>SUM(B43/C43)</f>
        <v>1.017185560057661</v>
      </c>
      <c r="E43" s="55">
        <v>0</v>
      </c>
      <c r="F43" s="55">
        <v>0</v>
      </c>
      <c r="G43" s="57" t="s">
        <v>89</v>
      </c>
      <c r="H43" s="55">
        <v>1805510</v>
      </c>
      <c r="I43" s="55">
        <v>1741304</v>
      </c>
      <c r="J43" s="56">
        <f>SUM(H43/I43)</f>
        <v>1.0368723669158286</v>
      </c>
      <c r="K43" s="52">
        <f>SUM(B43+E43+H43)</f>
        <v>2365077</v>
      </c>
      <c r="L43" s="52">
        <f>SUM(C43+F43+I43)</f>
        <v>2291417</v>
      </c>
      <c r="M43" s="56">
        <f>SUM(K43/L43)</f>
        <v>1.0321460476203153</v>
      </c>
    </row>
    <row r="44" spans="1:13" ht="15.75">
      <c r="A44" s="54" t="s">
        <v>46</v>
      </c>
      <c r="B44" s="52">
        <v>1324400</v>
      </c>
      <c r="C44" s="55">
        <v>1511195</v>
      </c>
      <c r="D44" s="56">
        <f>SUM(B44/C44)</f>
        <v>0.8763925237973921</v>
      </c>
      <c r="E44" s="55">
        <v>75096</v>
      </c>
      <c r="F44" s="55">
        <v>86764</v>
      </c>
      <c r="G44" s="56">
        <f>SUM(E44/F44)</f>
        <v>0.8655202618597575</v>
      </c>
      <c r="H44" s="55">
        <v>103786</v>
      </c>
      <c r="I44" s="55">
        <v>99561</v>
      </c>
      <c r="J44" s="56">
        <f>SUM(H44/I44)</f>
        <v>1.0424362953365274</v>
      </c>
      <c r="K44" s="52">
        <f>SUM(B44+E44+H44)</f>
        <v>1503282</v>
      </c>
      <c r="L44" s="52">
        <f>SUM(C44+F44+I44)</f>
        <v>1697520</v>
      </c>
      <c r="M44" s="56">
        <f>SUM(K44/L44)</f>
        <v>0.8855754276827371</v>
      </c>
    </row>
    <row r="45" spans="1:13" ht="15.75">
      <c r="A45" s="54" t="s">
        <v>122</v>
      </c>
      <c r="B45" s="52">
        <v>1692135</v>
      </c>
      <c r="C45" s="55">
        <v>1739318</v>
      </c>
      <c r="D45" s="56">
        <f t="shared" si="9"/>
        <v>0.9728727006792317</v>
      </c>
      <c r="E45" s="55">
        <v>6808</v>
      </c>
      <c r="F45" s="55">
        <v>2481</v>
      </c>
      <c r="G45" s="56">
        <f>SUM(E45/F45)</f>
        <v>2.7440548166062073</v>
      </c>
      <c r="H45" s="55">
        <v>75992</v>
      </c>
      <c r="I45" s="55">
        <v>87047</v>
      </c>
      <c r="J45" s="56">
        <f t="shared" si="10"/>
        <v>0.8729996438705527</v>
      </c>
      <c r="K45" s="52">
        <f t="shared" si="7"/>
        <v>1774935</v>
      </c>
      <c r="L45" s="52">
        <f t="shared" si="8"/>
        <v>1828846</v>
      </c>
      <c r="M45" s="56">
        <f t="shared" si="11"/>
        <v>0.9705218482037307</v>
      </c>
    </row>
    <row r="46" spans="1:13" ht="15.75">
      <c r="A46" s="54" t="s">
        <v>47</v>
      </c>
      <c r="B46" s="52">
        <v>1769859</v>
      </c>
      <c r="C46" s="55">
        <v>1492425</v>
      </c>
      <c r="D46" s="56">
        <f>SUM(B46/C46)</f>
        <v>1.1858947685813357</v>
      </c>
      <c r="E46" s="55">
        <v>0</v>
      </c>
      <c r="F46" s="55">
        <v>0</v>
      </c>
      <c r="G46" s="57" t="s">
        <v>89</v>
      </c>
      <c r="H46" s="55">
        <v>0</v>
      </c>
      <c r="I46" s="55">
        <v>0</v>
      </c>
      <c r="J46" s="57" t="s">
        <v>89</v>
      </c>
      <c r="K46" s="52">
        <f>SUM(B46+E46+H46)</f>
        <v>1769859</v>
      </c>
      <c r="L46" s="52">
        <f>SUM(C46+F46+I46)</f>
        <v>1492425</v>
      </c>
      <c r="M46" s="56">
        <f>SUM(K46/L46)</f>
        <v>1.1858947685813357</v>
      </c>
    </row>
    <row r="47" spans="1:13" ht="15.75">
      <c r="A47" s="54" t="s">
        <v>12</v>
      </c>
      <c r="B47" s="52">
        <v>1784942</v>
      </c>
      <c r="C47" s="55">
        <v>1745392</v>
      </c>
      <c r="D47" s="56">
        <f t="shared" si="9"/>
        <v>1.0226596661380367</v>
      </c>
      <c r="E47" s="55">
        <v>0</v>
      </c>
      <c r="F47" s="55">
        <v>0</v>
      </c>
      <c r="G47" s="57" t="s">
        <v>89</v>
      </c>
      <c r="H47" s="55">
        <v>87</v>
      </c>
      <c r="I47" s="55">
        <v>50</v>
      </c>
      <c r="J47" s="56">
        <f t="shared" si="10"/>
        <v>1.74</v>
      </c>
      <c r="K47" s="52">
        <f t="shared" si="7"/>
        <v>1785029</v>
      </c>
      <c r="L47" s="52">
        <f t="shared" si="8"/>
        <v>1745442</v>
      </c>
      <c r="M47" s="56">
        <f t="shared" si="11"/>
        <v>1.0226802150973793</v>
      </c>
    </row>
    <row r="48" spans="1:13" ht="15.75">
      <c r="A48" s="54" t="s">
        <v>13</v>
      </c>
      <c r="B48" s="52">
        <v>1222253</v>
      </c>
      <c r="C48" s="55">
        <v>1262833</v>
      </c>
      <c r="D48" s="56">
        <f t="shared" si="9"/>
        <v>0.9678659015087505</v>
      </c>
      <c r="E48" s="55">
        <v>0</v>
      </c>
      <c r="F48" s="55">
        <v>0</v>
      </c>
      <c r="G48" s="57" t="s">
        <v>89</v>
      </c>
      <c r="H48" s="55">
        <v>304764</v>
      </c>
      <c r="I48" s="55">
        <v>345191</v>
      </c>
      <c r="J48" s="56">
        <f aca="true" t="shared" si="12" ref="J48:J57">SUM(H48/I48)</f>
        <v>0.8828851273642708</v>
      </c>
      <c r="K48" s="52">
        <f t="shared" si="7"/>
        <v>1527017</v>
      </c>
      <c r="L48" s="52">
        <f t="shared" si="8"/>
        <v>1608024</v>
      </c>
      <c r="M48" s="56">
        <f t="shared" si="11"/>
        <v>0.9496232643293882</v>
      </c>
    </row>
    <row r="49" spans="1:13" ht="15.75">
      <c r="A49" s="54" t="s">
        <v>16</v>
      </c>
      <c r="B49" s="52">
        <v>181314</v>
      </c>
      <c r="C49" s="55">
        <v>197066</v>
      </c>
      <c r="D49" s="56">
        <f>SUM(B49/C49)</f>
        <v>0.9200673885906244</v>
      </c>
      <c r="E49" s="55">
        <v>12034</v>
      </c>
      <c r="F49" s="55">
        <v>8832</v>
      </c>
      <c r="G49" s="56">
        <f>SUM(E49/F49)</f>
        <v>1.3625452898550725</v>
      </c>
      <c r="H49" s="55">
        <v>1826044</v>
      </c>
      <c r="I49" s="55">
        <v>1776633</v>
      </c>
      <c r="J49" s="56">
        <f>SUM(H49/I49)</f>
        <v>1.027811596429876</v>
      </c>
      <c r="K49" s="52">
        <f>SUM(B49+E49+H49)</f>
        <v>2019392</v>
      </c>
      <c r="L49" s="52">
        <f>SUM(C49+F49+I49)</f>
        <v>1982531</v>
      </c>
      <c r="M49" s="56">
        <f>SUM(K49/L49)</f>
        <v>1.0185928996822748</v>
      </c>
    </row>
    <row r="50" spans="1:13" ht="15.75">
      <c r="A50" s="54" t="s">
        <v>15</v>
      </c>
      <c r="B50" s="52">
        <v>339416</v>
      </c>
      <c r="C50" s="55">
        <v>297408</v>
      </c>
      <c r="D50" s="56">
        <f>SUM(B50/C50)</f>
        <v>1.141247041101786</v>
      </c>
      <c r="E50" s="55">
        <v>0</v>
      </c>
      <c r="F50" s="55">
        <v>0</v>
      </c>
      <c r="G50" s="57" t="s">
        <v>89</v>
      </c>
      <c r="H50" s="55">
        <v>1045477</v>
      </c>
      <c r="I50" s="55">
        <v>1080682</v>
      </c>
      <c r="J50" s="56">
        <f>SUM(H50/I50)</f>
        <v>0.967423349329405</v>
      </c>
      <c r="K50" s="52">
        <f>SUM(B50+E50+H50)</f>
        <v>1384893</v>
      </c>
      <c r="L50" s="52">
        <f>SUM(C50+F50+I50)</f>
        <v>1378090</v>
      </c>
      <c r="M50" s="56">
        <f>SUM(K50/L50)</f>
        <v>1.0049365426060708</v>
      </c>
    </row>
    <row r="51" spans="1:13" ht="15.75">
      <c r="A51" s="54" t="s">
        <v>14</v>
      </c>
      <c r="B51" s="52">
        <v>758471</v>
      </c>
      <c r="C51" s="55">
        <v>716554</v>
      </c>
      <c r="D51" s="56">
        <f t="shared" si="9"/>
        <v>1.058498033644359</v>
      </c>
      <c r="E51" s="55">
        <v>0</v>
      </c>
      <c r="F51" s="55">
        <v>0</v>
      </c>
      <c r="G51" s="57" t="s">
        <v>89</v>
      </c>
      <c r="H51" s="55">
        <v>543973</v>
      </c>
      <c r="I51" s="55">
        <v>537457</v>
      </c>
      <c r="J51" s="56">
        <f t="shared" si="12"/>
        <v>1.0121237605985223</v>
      </c>
      <c r="K51" s="52">
        <f t="shared" si="7"/>
        <v>1302444</v>
      </c>
      <c r="L51" s="52">
        <f t="shared" si="8"/>
        <v>1254011</v>
      </c>
      <c r="M51" s="56">
        <f t="shared" si="11"/>
        <v>1.0386224682239629</v>
      </c>
    </row>
    <row r="52" spans="1:13" ht="15.75">
      <c r="A52" s="54" t="s">
        <v>17</v>
      </c>
      <c r="B52" s="52">
        <v>402192</v>
      </c>
      <c r="C52" s="55">
        <v>352876</v>
      </c>
      <c r="D52" s="56">
        <f t="shared" si="9"/>
        <v>1.1397544746596537</v>
      </c>
      <c r="E52" s="55">
        <v>0</v>
      </c>
      <c r="F52" s="55">
        <v>0</v>
      </c>
      <c r="G52" s="57" t="s">
        <v>89</v>
      </c>
      <c r="H52" s="55">
        <v>744867</v>
      </c>
      <c r="I52" s="55">
        <v>770845</v>
      </c>
      <c r="J52" s="56">
        <f t="shared" si="12"/>
        <v>0.9662993208751435</v>
      </c>
      <c r="K52" s="52">
        <f t="shared" si="7"/>
        <v>1147059</v>
      </c>
      <c r="L52" s="52">
        <f t="shared" si="8"/>
        <v>1123721</v>
      </c>
      <c r="M52" s="56">
        <f t="shared" si="11"/>
        <v>1.0207685003661942</v>
      </c>
    </row>
    <row r="53" spans="1:13" ht="15.75">
      <c r="A53" s="54" t="s">
        <v>18</v>
      </c>
      <c r="B53" s="52">
        <v>988760</v>
      </c>
      <c r="C53" s="55">
        <v>771162</v>
      </c>
      <c r="D53" s="56">
        <f t="shared" si="9"/>
        <v>1.2821689865423866</v>
      </c>
      <c r="E53" s="55">
        <v>39180</v>
      </c>
      <c r="F53" s="55">
        <v>919</v>
      </c>
      <c r="G53" s="68">
        <f>SUM(E53/F53)</f>
        <v>42.63329706202394</v>
      </c>
      <c r="H53" s="55">
        <v>378888</v>
      </c>
      <c r="I53" s="55">
        <v>486078</v>
      </c>
      <c r="J53" s="56">
        <f t="shared" si="12"/>
        <v>0.7794798365694394</v>
      </c>
      <c r="K53" s="52">
        <f t="shared" si="7"/>
        <v>1406828</v>
      </c>
      <c r="L53" s="52">
        <f t="shared" si="8"/>
        <v>1258159</v>
      </c>
      <c r="M53" s="56">
        <f t="shared" si="11"/>
        <v>1.118163920458384</v>
      </c>
    </row>
    <row r="54" spans="1:13" ht="15.75">
      <c r="A54" s="69" t="s">
        <v>19</v>
      </c>
      <c r="B54" s="58">
        <v>200890</v>
      </c>
      <c r="C54" s="70">
        <v>100318</v>
      </c>
      <c r="D54" s="71">
        <f t="shared" si="9"/>
        <v>2.002531948404075</v>
      </c>
      <c r="E54" s="70">
        <v>0</v>
      </c>
      <c r="F54" s="70">
        <v>0</v>
      </c>
      <c r="G54" s="72" t="s">
        <v>89</v>
      </c>
      <c r="H54" s="70">
        <v>997348</v>
      </c>
      <c r="I54" s="70">
        <v>1185152</v>
      </c>
      <c r="J54" s="71">
        <f t="shared" si="12"/>
        <v>0.8415359380062641</v>
      </c>
      <c r="K54" s="58">
        <f t="shared" si="7"/>
        <v>1198238</v>
      </c>
      <c r="L54" s="58">
        <f t="shared" si="8"/>
        <v>1285470</v>
      </c>
      <c r="M54" s="71">
        <f t="shared" si="11"/>
        <v>0.9321399954880316</v>
      </c>
    </row>
    <row r="55" spans="1:13" ht="16.5" thickBot="1">
      <c r="A55" s="129"/>
      <c r="B55" s="130"/>
      <c r="C55" s="120"/>
      <c r="D55" s="121"/>
      <c r="E55" s="120"/>
      <c r="F55" s="120"/>
      <c r="G55" s="131"/>
      <c r="H55" s="120"/>
      <c r="I55" s="120"/>
      <c r="J55" s="121"/>
      <c r="K55" s="130"/>
      <c r="L55" s="130"/>
      <c r="M55" s="122"/>
    </row>
    <row r="56" spans="1:13" ht="15.75">
      <c r="A56" s="73" t="s">
        <v>108</v>
      </c>
      <c r="B56" s="74">
        <f>SUM(B31:B54)</f>
        <v>28222790</v>
      </c>
      <c r="C56" s="74">
        <f>SUM(C31:C54)</f>
        <v>27781809</v>
      </c>
      <c r="D56" s="75">
        <f t="shared" si="9"/>
        <v>1.015873012444942</v>
      </c>
      <c r="E56" s="74">
        <f>SUM(E31:E54)</f>
        <v>285873</v>
      </c>
      <c r="F56" s="74">
        <f>SUM(F31:F54)</f>
        <v>143143</v>
      </c>
      <c r="G56" s="75">
        <f>SUM(E56/F56)</f>
        <v>1.9971147733385495</v>
      </c>
      <c r="H56" s="74">
        <f>SUM(H31:H54)</f>
        <v>30533917</v>
      </c>
      <c r="I56" s="74">
        <f>SUM(I31:I54)</f>
        <v>30781053</v>
      </c>
      <c r="J56" s="75">
        <f t="shared" si="12"/>
        <v>0.99197116485911</v>
      </c>
      <c r="K56" s="74">
        <f>SUM(K31:K54)</f>
        <v>59042580</v>
      </c>
      <c r="L56" s="74">
        <f>SUM(L31:L54)</f>
        <v>58706005</v>
      </c>
      <c r="M56" s="76">
        <f t="shared" si="11"/>
        <v>1.005733229505227</v>
      </c>
    </row>
    <row r="57" spans="1:13" ht="16.5" thickBot="1">
      <c r="A57" s="77" t="s">
        <v>134</v>
      </c>
      <c r="B57" s="78">
        <f>SUM(B29+B56)</f>
        <v>216550296</v>
      </c>
      <c r="C57" s="78">
        <f>SUM(C29+C56)</f>
        <v>210447304</v>
      </c>
      <c r="D57" s="79">
        <f t="shared" si="9"/>
        <v>1.0290000959099956</v>
      </c>
      <c r="E57" s="78">
        <f>SUM(E29+E56)</f>
        <v>1872853</v>
      </c>
      <c r="F57" s="78">
        <f>SUM(F29+F56)</f>
        <v>1919132</v>
      </c>
      <c r="G57" s="79">
        <f>SUM(E57/F57)</f>
        <v>0.9758854523815975</v>
      </c>
      <c r="H57" s="78">
        <f>SUM(H29+H56)</f>
        <v>291158364</v>
      </c>
      <c r="I57" s="78">
        <f>SUM(I29+I56)</f>
        <v>289276305</v>
      </c>
      <c r="J57" s="79">
        <f t="shared" si="12"/>
        <v>1.0065060945797133</v>
      </c>
      <c r="K57" s="78">
        <f>SUM(K29+K56)</f>
        <v>509581513</v>
      </c>
      <c r="L57" s="78">
        <f>SUM(L29+L56)</f>
        <v>501642741</v>
      </c>
      <c r="M57" s="80">
        <f t="shared" si="11"/>
        <v>1.0158255494421677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5">
      <selection activeCell="A55" sqref="A55:IV55"/>
    </sheetView>
  </sheetViews>
  <sheetFormatPr defaultColWidth="11.19921875" defaultRowHeight="15"/>
  <cols>
    <col min="1" max="1" width="17.3984375" style="81" customWidth="1"/>
    <col min="2" max="3" width="11.09765625" style="0" customWidth="1"/>
    <col min="4" max="4" width="6.3984375" style="0" customWidth="1"/>
    <col min="7" max="7" width="6.3984375" style="0" customWidth="1"/>
    <col min="10" max="10" width="6.3984375" style="0" customWidth="1"/>
    <col min="11" max="12" width="10.8984375" style="0" customWidth="1"/>
    <col min="13" max="13" width="6.3984375" style="0" customWidth="1"/>
  </cols>
  <sheetData>
    <row r="1" spans="1:13" s="40" customFormat="1" ht="18.75">
      <c r="A1" s="37" t="s">
        <v>55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  <c r="M1" s="39" t="s">
        <v>73</v>
      </c>
    </row>
    <row r="2" spans="1:13" ht="15.75">
      <c r="A2" s="41" t="s">
        <v>74</v>
      </c>
      <c r="B2" s="42" t="s">
        <v>75</v>
      </c>
      <c r="C2" s="43"/>
      <c r="D2" s="42"/>
      <c r="E2" s="44" t="s">
        <v>76</v>
      </c>
      <c r="F2" s="43"/>
      <c r="G2" s="45"/>
      <c r="H2" s="46" t="s">
        <v>77</v>
      </c>
      <c r="I2" s="43"/>
      <c r="J2" s="45"/>
      <c r="K2" s="46" t="s">
        <v>78</v>
      </c>
      <c r="L2" s="43"/>
      <c r="M2" s="47"/>
    </row>
    <row r="3" spans="1:13" ht="15.75">
      <c r="A3" s="48"/>
      <c r="B3" s="50" t="s">
        <v>48</v>
      </c>
      <c r="C3" s="50" t="s">
        <v>49</v>
      </c>
      <c r="D3" s="50" t="s">
        <v>81</v>
      </c>
      <c r="E3" s="50" t="s">
        <v>48</v>
      </c>
      <c r="F3" s="50" t="s">
        <v>49</v>
      </c>
      <c r="G3" s="50" t="s">
        <v>81</v>
      </c>
      <c r="H3" s="50" t="s">
        <v>48</v>
      </c>
      <c r="I3" s="50" t="s">
        <v>49</v>
      </c>
      <c r="J3" s="50" t="s">
        <v>81</v>
      </c>
      <c r="K3" s="50" t="s">
        <v>48</v>
      </c>
      <c r="L3" s="50" t="s">
        <v>49</v>
      </c>
      <c r="M3" s="50" t="s">
        <v>81</v>
      </c>
    </row>
    <row r="4" spans="1:13" ht="15.75">
      <c r="A4" s="51" t="s">
        <v>56</v>
      </c>
      <c r="B4" s="52">
        <v>38692418</v>
      </c>
      <c r="C4" s="52">
        <v>38891338</v>
      </c>
      <c r="D4" s="53">
        <f aca="true" t="shared" si="0" ref="D4:D35">SUM(B4/C4)</f>
        <v>0.9948852363989122</v>
      </c>
      <c r="E4" s="52">
        <v>1289102</v>
      </c>
      <c r="F4" s="52">
        <v>1459912</v>
      </c>
      <c r="G4" s="53">
        <f aca="true" t="shared" si="1" ref="G4:G9">SUM(E4/F4)</f>
        <v>0.8829997972480533</v>
      </c>
      <c r="H4" s="52">
        <v>69043693</v>
      </c>
      <c r="I4" s="52">
        <v>66508165</v>
      </c>
      <c r="J4" s="53">
        <f aca="true" t="shared" si="2" ref="J4:J11">SUM(H4/I4)</f>
        <v>1.0381235597163145</v>
      </c>
      <c r="K4" s="52">
        <f aca="true" t="shared" si="3" ref="K4:K28">SUM(B4+E4+H4)</f>
        <v>109025213</v>
      </c>
      <c r="L4" s="52">
        <f aca="true" t="shared" si="4" ref="L4:L28">SUM(C4+F4+I4)</f>
        <v>106859415</v>
      </c>
      <c r="M4" s="53">
        <f aca="true" t="shared" si="5" ref="M4:M35">SUM(K4/L4)</f>
        <v>1.0202677321413374</v>
      </c>
    </row>
    <row r="5" spans="1:13" ht="15.75">
      <c r="A5" s="54" t="s">
        <v>83</v>
      </c>
      <c r="B5" s="55">
        <v>17577274</v>
      </c>
      <c r="C5" s="55">
        <v>18457177</v>
      </c>
      <c r="D5" s="56">
        <f t="shared" si="0"/>
        <v>0.9523273250291743</v>
      </c>
      <c r="E5" s="55">
        <v>212238</v>
      </c>
      <c r="F5" s="55">
        <v>207210</v>
      </c>
      <c r="G5" s="56">
        <f t="shared" si="1"/>
        <v>1.0242652381641812</v>
      </c>
      <c r="H5" s="55">
        <v>41779000</v>
      </c>
      <c r="I5" s="55">
        <v>42015143</v>
      </c>
      <c r="J5" s="56">
        <f t="shared" si="2"/>
        <v>0.9943795740502418</v>
      </c>
      <c r="K5" s="55">
        <f t="shared" si="3"/>
        <v>59568512</v>
      </c>
      <c r="L5" s="55">
        <f t="shared" si="4"/>
        <v>60679530</v>
      </c>
      <c r="M5" s="56">
        <f t="shared" si="5"/>
        <v>0.9816903987226006</v>
      </c>
    </row>
    <row r="6" spans="1:13" ht="15.75">
      <c r="A6" s="51" t="s">
        <v>84</v>
      </c>
      <c r="B6" s="52">
        <v>11204689</v>
      </c>
      <c r="C6" s="52">
        <v>10201259</v>
      </c>
      <c r="D6" s="53">
        <f t="shared" si="0"/>
        <v>1.098363349072894</v>
      </c>
      <c r="E6" s="52">
        <v>391481</v>
      </c>
      <c r="F6" s="52">
        <v>420815</v>
      </c>
      <c r="G6" s="53">
        <f t="shared" si="1"/>
        <v>0.9302924087782042</v>
      </c>
      <c r="H6" s="52">
        <v>23083892</v>
      </c>
      <c r="I6" s="52">
        <v>23426961</v>
      </c>
      <c r="J6" s="53">
        <f t="shared" si="2"/>
        <v>0.9853558043657477</v>
      </c>
      <c r="K6" s="52">
        <f t="shared" si="3"/>
        <v>34680062</v>
      </c>
      <c r="L6" s="52">
        <f t="shared" si="4"/>
        <v>34049035</v>
      </c>
      <c r="M6" s="53">
        <f t="shared" si="5"/>
        <v>1.018532889404942</v>
      </c>
    </row>
    <row r="7" spans="1:13" ht="15.75">
      <c r="A7" s="54" t="s">
        <v>85</v>
      </c>
      <c r="B7" s="55">
        <v>14977168</v>
      </c>
      <c r="C7" s="55">
        <v>16390679</v>
      </c>
      <c r="D7" s="56">
        <f t="shared" si="0"/>
        <v>0.9137612907921631</v>
      </c>
      <c r="E7" s="55">
        <v>28975</v>
      </c>
      <c r="F7" s="55">
        <v>16589</v>
      </c>
      <c r="G7" s="56">
        <f t="shared" si="1"/>
        <v>1.746639339321237</v>
      </c>
      <c r="H7" s="55">
        <v>11375191</v>
      </c>
      <c r="I7" s="55">
        <v>12327938</v>
      </c>
      <c r="J7" s="56">
        <f t="shared" si="2"/>
        <v>0.922716434816593</v>
      </c>
      <c r="K7" s="55">
        <f t="shared" si="3"/>
        <v>26381334</v>
      </c>
      <c r="L7" s="55">
        <f t="shared" si="4"/>
        <v>28735206</v>
      </c>
      <c r="M7" s="56">
        <f t="shared" si="5"/>
        <v>0.9180840394880064</v>
      </c>
    </row>
    <row r="8" spans="1:13" ht="15.75">
      <c r="A8" s="51" t="s">
        <v>86</v>
      </c>
      <c r="B8" s="52">
        <v>4669798</v>
      </c>
      <c r="C8" s="52">
        <v>4742397</v>
      </c>
      <c r="D8" s="53">
        <f t="shared" si="0"/>
        <v>0.9846914967262336</v>
      </c>
      <c r="E8" s="52">
        <v>77820</v>
      </c>
      <c r="F8" s="52">
        <v>108810</v>
      </c>
      <c r="G8" s="53">
        <f t="shared" si="1"/>
        <v>0.7151916184174248</v>
      </c>
      <c r="H8" s="52">
        <v>12457574</v>
      </c>
      <c r="I8" s="52">
        <v>12535734</v>
      </c>
      <c r="J8" s="53">
        <f t="shared" si="2"/>
        <v>0.9937650240504465</v>
      </c>
      <c r="K8" s="52">
        <f t="shared" si="3"/>
        <v>17205192</v>
      </c>
      <c r="L8" s="52">
        <f t="shared" si="4"/>
        <v>17386941</v>
      </c>
      <c r="M8" s="56">
        <f t="shared" si="5"/>
        <v>0.989546809872996</v>
      </c>
    </row>
    <row r="9" spans="1:13" ht="15.75">
      <c r="A9" s="54" t="s">
        <v>87</v>
      </c>
      <c r="B9" s="55">
        <v>4727554</v>
      </c>
      <c r="C9" s="55">
        <v>4491579</v>
      </c>
      <c r="D9" s="56">
        <f t="shared" si="0"/>
        <v>1.0525372035090554</v>
      </c>
      <c r="E9" s="55">
        <v>3385</v>
      </c>
      <c r="F9" s="55">
        <v>4828</v>
      </c>
      <c r="G9" s="56">
        <f t="shared" si="1"/>
        <v>0.7011184755592378</v>
      </c>
      <c r="H9" s="55">
        <v>14994295</v>
      </c>
      <c r="I9" s="55">
        <v>14271896</v>
      </c>
      <c r="J9" s="56">
        <f t="shared" si="2"/>
        <v>1.0506168907060423</v>
      </c>
      <c r="K9" s="55">
        <f t="shared" si="3"/>
        <v>19725234</v>
      </c>
      <c r="L9" s="55">
        <f t="shared" si="4"/>
        <v>18768303</v>
      </c>
      <c r="M9" s="56">
        <f t="shared" si="5"/>
        <v>1.0509865489703571</v>
      </c>
    </row>
    <row r="10" spans="1:13" ht="15.75">
      <c r="A10" s="51" t="s">
        <v>57</v>
      </c>
      <c r="B10" s="52">
        <v>14504289</v>
      </c>
      <c r="C10" s="52">
        <v>12074731</v>
      </c>
      <c r="D10" s="53">
        <f t="shared" si="0"/>
        <v>1.201210113914753</v>
      </c>
      <c r="E10" s="52">
        <v>0</v>
      </c>
      <c r="F10" s="52">
        <v>0</v>
      </c>
      <c r="G10" s="57" t="s">
        <v>89</v>
      </c>
      <c r="H10" s="52">
        <v>343266</v>
      </c>
      <c r="I10" s="52">
        <v>237185</v>
      </c>
      <c r="J10" s="53">
        <f t="shared" si="2"/>
        <v>1.4472500368910344</v>
      </c>
      <c r="K10" s="52">
        <f t="shared" si="3"/>
        <v>14847555</v>
      </c>
      <c r="L10" s="52">
        <f t="shared" si="4"/>
        <v>12311916</v>
      </c>
      <c r="M10" s="53">
        <f t="shared" si="5"/>
        <v>1.2059499918615428</v>
      </c>
    </row>
    <row r="11" spans="1:13" ht="15.75">
      <c r="A11" s="54" t="s">
        <v>136</v>
      </c>
      <c r="B11" s="55">
        <v>6089934</v>
      </c>
      <c r="C11" s="55">
        <v>6244479</v>
      </c>
      <c r="D11" s="56">
        <f t="shared" si="0"/>
        <v>0.9752509376682986</v>
      </c>
      <c r="E11" s="55">
        <v>21670</v>
      </c>
      <c r="F11" s="55">
        <v>30145</v>
      </c>
      <c r="G11" s="56">
        <f>SUM(E11/F11)</f>
        <v>0.7188588488969978</v>
      </c>
      <c r="H11" s="55">
        <v>4137235</v>
      </c>
      <c r="I11" s="55">
        <v>3872243</v>
      </c>
      <c r="J11" s="56">
        <f t="shared" si="2"/>
        <v>1.068433721747318</v>
      </c>
      <c r="K11" s="55">
        <f t="shared" si="3"/>
        <v>10248839</v>
      </c>
      <c r="L11" s="55">
        <f t="shared" si="4"/>
        <v>10146867</v>
      </c>
      <c r="M11" s="56">
        <f t="shared" si="5"/>
        <v>1.0100496044739722</v>
      </c>
    </row>
    <row r="12" spans="1:13" ht="15.75">
      <c r="A12" s="51" t="s">
        <v>58</v>
      </c>
      <c r="B12" s="52">
        <v>11597270</v>
      </c>
      <c r="C12" s="52">
        <v>10685596</v>
      </c>
      <c r="D12" s="53">
        <f t="shared" si="0"/>
        <v>1.0853180299910272</v>
      </c>
      <c r="E12" s="52">
        <v>0</v>
      </c>
      <c r="F12" s="52">
        <v>0</v>
      </c>
      <c r="G12" s="57" t="s">
        <v>89</v>
      </c>
      <c r="H12" s="52">
        <v>0</v>
      </c>
      <c r="I12" s="52">
        <v>0</v>
      </c>
      <c r="J12" s="57" t="s">
        <v>89</v>
      </c>
      <c r="K12" s="52">
        <f t="shared" si="3"/>
        <v>11597270</v>
      </c>
      <c r="L12" s="52">
        <f t="shared" si="4"/>
        <v>10685596</v>
      </c>
      <c r="M12" s="53">
        <f t="shared" si="5"/>
        <v>1.0853180299910272</v>
      </c>
    </row>
    <row r="13" spans="1:13" ht="15.75">
      <c r="A13" s="51" t="s">
        <v>50</v>
      </c>
      <c r="B13" s="52">
        <v>2649051</v>
      </c>
      <c r="C13" s="52">
        <v>2621198</v>
      </c>
      <c r="D13" s="53">
        <f t="shared" si="0"/>
        <v>1.01062605724558</v>
      </c>
      <c r="E13" s="52">
        <v>19032</v>
      </c>
      <c r="F13" s="52">
        <v>19043</v>
      </c>
      <c r="G13" s="56">
        <f>SUM(E13/F13)</f>
        <v>0.9994223599222811</v>
      </c>
      <c r="H13" s="52">
        <v>7451641</v>
      </c>
      <c r="I13" s="52">
        <v>8189910</v>
      </c>
      <c r="J13" s="56">
        <f aca="true" t="shared" si="6" ref="J13:J18">SUM(H13/I13)</f>
        <v>0.9098562743668733</v>
      </c>
      <c r="K13" s="52">
        <f t="shared" si="3"/>
        <v>10119724</v>
      </c>
      <c r="L13" s="52">
        <f t="shared" si="4"/>
        <v>10830151</v>
      </c>
      <c r="M13" s="53">
        <f t="shared" si="5"/>
        <v>0.9344028536628899</v>
      </c>
    </row>
    <row r="14" spans="1:13" ht="15.75">
      <c r="A14" s="51" t="s">
        <v>138</v>
      </c>
      <c r="B14" s="52">
        <v>1243298</v>
      </c>
      <c r="C14" s="52">
        <v>1410166</v>
      </c>
      <c r="D14" s="53">
        <f t="shared" si="0"/>
        <v>0.8816678320141033</v>
      </c>
      <c r="E14" s="52">
        <v>4373</v>
      </c>
      <c r="F14" s="52">
        <v>0</v>
      </c>
      <c r="G14" s="57" t="s">
        <v>89</v>
      </c>
      <c r="H14" s="52">
        <v>10192253</v>
      </c>
      <c r="I14" s="52">
        <v>9781826</v>
      </c>
      <c r="J14" s="56">
        <f t="shared" si="6"/>
        <v>1.0419581170223229</v>
      </c>
      <c r="K14" s="52">
        <f t="shared" si="3"/>
        <v>11439924</v>
      </c>
      <c r="L14" s="52">
        <f t="shared" si="4"/>
        <v>11191992</v>
      </c>
      <c r="M14" s="53">
        <f t="shared" si="5"/>
        <v>1.022152624841047</v>
      </c>
    </row>
    <row r="15" spans="1:13" ht="15.75">
      <c r="A15" s="51" t="s">
        <v>139</v>
      </c>
      <c r="B15" s="52">
        <v>727719</v>
      </c>
      <c r="C15" s="52">
        <v>730648</v>
      </c>
      <c r="D15" s="53">
        <f t="shared" si="0"/>
        <v>0.9959912297029486</v>
      </c>
      <c r="E15" s="52">
        <v>22022</v>
      </c>
      <c r="F15" s="52">
        <v>20767</v>
      </c>
      <c r="G15" s="56">
        <f>SUM(E15/F15)</f>
        <v>1.0604324168151393</v>
      </c>
      <c r="H15" s="52">
        <v>4726050</v>
      </c>
      <c r="I15" s="52">
        <v>4895593</v>
      </c>
      <c r="J15" s="56">
        <f t="shared" si="6"/>
        <v>0.9653682403745573</v>
      </c>
      <c r="K15" s="52">
        <f t="shared" si="3"/>
        <v>5475791</v>
      </c>
      <c r="L15" s="52">
        <f t="shared" si="4"/>
        <v>5647008</v>
      </c>
      <c r="M15" s="53">
        <f t="shared" si="5"/>
        <v>0.969680050037117</v>
      </c>
    </row>
    <row r="16" spans="1:13" ht="15.75">
      <c r="A16" s="51" t="s">
        <v>36</v>
      </c>
      <c r="B16" s="52">
        <v>2999156</v>
      </c>
      <c r="C16" s="52">
        <v>3015932</v>
      </c>
      <c r="D16" s="53">
        <f t="shared" si="0"/>
        <v>0.9944375403689473</v>
      </c>
      <c r="E16" s="52">
        <v>116766</v>
      </c>
      <c r="F16" s="52">
        <v>107879</v>
      </c>
      <c r="G16" s="53">
        <f>SUM(E16/F16)</f>
        <v>1.0823793324001891</v>
      </c>
      <c r="H16" s="52">
        <v>3759116</v>
      </c>
      <c r="I16" s="52">
        <v>3798227</v>
      </c>
      <c r="J16" s="53">
        <f t="shared" si="6"/>
        <v>0.9897028271348711</v>
      </c>
      <c r="K16" s="52">
        <f t="shared" si="3"/>
        <v>6875038</v>
      </c>
      <c r="L16" s="52">
        <f t="shared" si="4"/>
        <v>6922038</v>
      </c>
      <c r="M16" s="53">
        <f t="shared" si="5"/>
        <v>0.9932100921722764</v>
      </c>
    </row>
    <row r="17" spans="1:13" ht="15.75">
      <c r="A17" s="51" t="s">
        <v>140</v>
      </c>
      <c r="B17" s="52">
        <v>881407</v>
      </c>
      <c r="C17" s="52">
        <v>931158</v>
      </c>
      <c r="D17" s="53">
        <f t="shared" si="0"/>
        <v>0.9465708290107586</v>
      </c>
      <c r="E17" s="52">
        <v>10979</v>
      </c>
      <c r="F17" s="52">
        <v>42741</v>
      </c>
      <c r="G17" s="56">
        <f>SUM(E17/F17)</f>
        <v>0.25687279193280455</v>
      </c>
      <c r="H17" s="52">
        <v>7097874</v>
      </c>
      <c r="I17" s="52">
        <v>6717228</v>
      </c>
      <c r="J17" s="53">
        <f t="shared" si="6"/>
        <v>1.0566671251891404</v>
      </c>
      <c r="K17" s="52">
        <f t="shared" si="3"/>
        <v>7990260</v>
      </c>
      <c r="L17" s="52">
        <f t="shared" si="4"/>
        <v>7691127</v>
      </c>
      <c r="M17" s="53">
        <f t="shared" si="5"/>
        <v>1.0388932597264353</v>
      </c>
    </row>
    <row r="18" spans="1:13" ht="15.75">
      <c r="A18" s="51" t="s">
        <v>142</v>
      </c>
      <c r="B18" s="52">
        <v>1637982</v>
      </c>
      <c r="C18" s="52">
        <v>1373537</v>
      </c>
      <c r="D18" s="53">
        <f t="shared" si="0"/>
        <v>1.192528486673457</v>
      </c>
      <c r="E18" s="52">
        <v>0</v>
      </c>
      <c r="F18" s="52">
        <v>0</v>
      </c>
      <c r="G18" s="57" t="s">
        <v>89</v>
      </c>
      <c r="H18" s="52">
        <v>4060518</v>
      </c>
      <c r="I18" s="52">
        <v>3610885</v>
      </c>
      <c r="J18" s="56">
        <f t="shared" si="6"/>
        <v>1.1245215508109507</v>
      </c>
      <c r="K18" s="52">
        <f t="shared" si="3"/>
        <v>5698500</v>
      </c>
      <c r="L18" s="52">
        <f t="shared" si="4"/>
        <v>4984422</v>
      </c>
      <c r="M18" s="53">
        <f t="shared" si="5"/>
        <v>1.1432619469218297</v>
      </c>
    </row>
    <row r="19" spans="1:13" ht="15.75">
      <c r="A19" s="51" t="s">
        <v>51</v>
      </c>
      <c r="B19" s="52">
        <v>5867360</v>
      </c>
      <c r="C19" s="52">
        <v>6717269</v>
      </c>
      <c r="D19" s="53">
        <f t="shared" si="0"/>
        <v>0.8734740264235361</v>
      </c>
      <c r="E19" s="52">
        <v>0</v>
      </c>
      <c r="F19" s="52">
        <v>0</v>
      </c>
      <c r="G19" s="57" t="s">
        <v>89</v>
      </c>
      <c r="H19" s="52">
        <v>0</v>
      </c>
      <c r="I19" s="52">
        <v>0</v>
      </c>
      <c r="J19" s="57" t="s">
        <v>89</v>
      </c>
      <c r="K19" s="52">
        <f t="shared" si="3"/>
        <v>5867360</v>
      </c>
      <c r="L19" s="52">
        <f t="shared" si="4"/>
        <v>6717269</v>
      </c>
      <c r="M19" s="53">
        <f t="shared" si="5"/>
        <v>0.8734740264235361</v>
      </c>
    </row>
    <row r="20" spans="1:13" ht="15.75">
      <c r="A20" s="51" t="s">
        <v>59</v>
      </c>
      <c r="B20" s="52">
        <v>7106769</v>
      </c>
      <c r="C20" s="52">
        <v>6893387</v>
      </c>
      <c r="D20" s="53">
        <f t="shared" si="0"/>
        <v>1.0309545945991427</v>
      </c>
      <c r="E20" s="52">
        <v>0</v>
      </c>
      <c r="F20" s="52">
        <v>0</v>
      </c>
      <c r="G20" s="57" t="s">
        <v>89</v>
      </c>
      <c r="H20" s="52">
        <v>0</v>
      </c>
      <c r="I20" s="52">
        <v>0</v>
      </c>
      <c r="J20" s="57" t="s">
        <v>89</v>
      </c>
      <c r="K20" s="52">
        <f t="shared" si="3"/>
        <v>7106769</v>
      </c>
      <c r="L20" s="52">
        <f t="shared" si="4"/>
        <v>6893387</v>
      </c>
      <c r="M20" s="53">
        <f t="shared" si="5"/>
        <v>1.0309545945991427</v>
      </c>
    </row>
    <row r="21" spans="1:13" ht="15.75">
      <c r="A21" s="51" t="s">
        <v>141</v>
      </c>
      <c r="B21" s="52">
        <v>379972</v>
      </c>
      <c r="C21" s="52">
        <v>341464</v>
      </c>
      <c r="D21" s="53">
        <f t="shared" si="0"/>
        <v>1.1127732352458823</v>
      </c>
      <c r="E21" s="52">
        <v>0</v>
      </c>
      <c r="F21" s="52">
        <v>0</v>
      </c>
      <c r="G21" s="57" t="s">
        <v>89</v>
      </c>
      <c r="H21" s="52">
        <v>5842524</v>
      </c>
      <c r="I21" s="52">
        <v>5536005</v>
      </c>
      <c r="J21" s="53">
        <f aca="true" t="shared" si="7" ref="J21:J29">SUM(H21/I21)</f>
        <v>1.0553682664665223</v>
      </c>
      <c r="K21" s="52">
        <f t="shared" si="3"/>
        <v>6222496</v>
      </c>
      <c r="L21" s="52">
        <f t="shared" si="4"/>
        <v>5877469</v>
      </c>
      <c r="M21" s="53">
        <f t="shared" si="5"/>
        <v>1.0587033296134782</v>
      </c>
    </row>
    <row r="22" spans="1:13" ht="15.75">
      <c r="A22" s="51" t="s">
        <v>0</v>
      </c>
      <c r="B22" s="52">
        <v>68604</v>
      </c>
      <c r="C22" s="52">
        <v>103388</v>
      </c>
      <c r="D22" s="53">
        <f t="shared" si="0"/>
        <v>0.6635586334971176</v>
      </c>
      <c r="E22" s="52">
        <v>48913</v>
      </c>
      <c r="F22" s="52">
        <v>25745</v>
      </c>
      <c r="G22" s="56">
        <f>SUM(E22/F22)</f>
        <v>1.8999028937657798</v>
      </c>
      <c r="H22" s="52">
        <v>4073195</v>
      </c>
      <c r="I22" s="52">
        <v>3207392</v>
      </c>
      <c r="J22" s="53">
        <f t="shared" si="7"/>
        <v>1.2699398763855494</v>
      </c>
      <c r="K22" s="52">
        <f t="shared" si="3"/>
        <v>4190712</v>
      </c>
      <c r="L22" s="52">
        <f t="shared" si="4"/>
        <v>3336525</v>
      </c>
      <c r="M22" s="53">
        <f t="shared" si="5"/>
        <v>1.256010969496707</v>
      </c>
    </row>
    <row r="23" spans="1:13" ht="15.75">
      <c r="A23" s="51" t="s">
        <v>40</v>
      </c>
      <c r="B23" s="52">
        <v>2194782</v>
      </c>
      <c r="C23" s="52">
        <v>1953286</v>
      </c>
      <c r="D23" s="53">
        <f t="shared" si="0"/>
        <v>1.123635760456994</v>
      </c>
      <c r="E23" s="52">
        <v>7749</v>
      </c>
      <c r="F23" s="52">
        <v>6115</v>
      </c>
      <c r="G23" s="53">
        <f>SUM(E23/F23)</f>
        <v>1.2672117743254292</v>
      </c>
      <c r="H23" s="52">
        <v>2838699</v>
      </c>
      <c r="I23" s="52">
        <v>2416461</v>
      </c>
      <c r="J23" s="53">
        <f t="shared" si="7"/>
        <v>1.1747340428833737</v>
      </c>
      <c r="K23" s="52">
        <f t="shared" si="3"/>
        <v>5041230</v>
      </c>
      <c r="L23" s="52">
        <f t="shared" si="4"/>
        <v>4375862</v>
      </c>
      <c r="M23" s="53">
        <f t="shared" si="5"/>
        <v>1.152054155272721</v>
      </c>
    </row>
    <row r="24" spans="1:13" ht="15.75">
      <c r="A24" s="51" t="s">
        <v>39</v>
      </c>
      <c r="B24" s="52">
        <v>1148157</v>
      </c>
      <c r="C24" s="52">
        <v>1098715</v>
      </c>
      <c r="D24" s="53">
        <f t="shared" si="0"/>
        <v>1.0449998407230265</v>
      </c>
      <c r="E24" s="52">
        <v>0</v>
      </c>
      <c r="F24" s="52">
        <v>0</v>
      </c>
      <c r="G24" s="57" t="s">
        <v>89</v>
      </c>
      <c r="H24" s="52">
        <v>3707980</v>
      </c>
      <c r="I24" s="52">
        <v>3617170</v>
      </c>
      <c r="J24" s="53">
        <f t="shared" si="7"/>
        <v>1.0251052618483512</v>
      </c>
      <c r="K24" s="52">
        <f t="shared" si="3"/>
        <v>4856137</v>
      </c>
      <c r="L24" s="52">
        <f t="shared" si="4"/>
        <v>4715885</v>
      </c>
      <c r="M24" s="53">
        <f t="shared" si="5"/>
        <v>1.029740335059061</v>
      </c>
    </row>
    <row r="25" spans="1:13" ht="15.75">
      <c r="A25" s="51" t="s">
        <v>1</v>
      </c>
      <c r="B25" s="52">
        <v>788507</v>
      </c>
      <c r="C25" s="52">
        <v>867923</v>
      </c>
      <c r="D25" s="53">
        <f t="shared" si="0"/>
        <v>0.9084987954000527</v>
      </c>
      <c r="E25" s="52">
        <v>4209</v>
      </c>
      <c r="F25" s="52">
        <v>11201</v>
      </c>
      <c r="G25" s="56">
        <f>SUM(E25/F25)</f>
        <v>0.3757700205338809</v>
      </c>
      <c r="H25" s="52">
        <v>3203525</v>
      </c>
      <c r="I25" s="52">
        <v>3058252</v>
      </c>
      <c r="J25" s="53">
        <f t="shared" si="7"/>
        <v>1.047501971714561</v>
      </c>
      <c r="K25" s="52">
        <f t="shared" si="3"/>
        <v>3996241</v>
      </c>
      <c r="L25" s="52">
        <f t="shared" si="4"/>
        <v>3937376</v>
      </c>
      <c r="M25" s="53">
        <f t="shared" si="5"/>
        <v>1.0149503120860186</v>
      </c>
    </row>
    <row r="26" spans="1:13" ht="15.75">
      <c r="A26" s="51" t="s">
        <v>2</v>
      </c>
      <c r="B26" s="52">
        <v>3753289</v>
      </c>
      <c r="C26" s="52">
        <v>4029196</v>
      </c>
      <c r="D26" s="53">
        <f t="shared" si="0"/>
        <v>0.9315230631619807</v>
      </c>
      <c r="E26" s="52">
        <v>0</v>
      </c>
      <c r="F26" s="52">
        <v>0</v>
      </c>
      <c r="G26" s="57" t="s">
        <v>89</v>
      </c>
      <c r="H26" s="52">
        <v>302601</v>
      </c>
      <c r="I26" s="52">
        <v>275901</v>
      </c>
      <c r="J26" s="53">
        <f t="shared" si="7"/>
        <v>1.096773842791436</v>
      </c>
      <c r="K26" s="52">
        <f t="shared" si="3"/>
        <v>4055890</v>
      </c>
      <c r="L26" s="52">
        <f t="shared" si="4"/>
        <v>4305097</v>
      </c>
      <c r="M26" s="53">
        <f t="shared" si="5"/>
        <v>0.9421134994170863</v>
      </c>
    </row>
    <row r="27" spans="1:13" ht="15.75">
      <c r="A27" s="51" t="s">
        <v>4</v>
      </c>
      <c r="B27" s="52">
        <v>1336414</v>
      </c>
      <c r="C27" s="52">
        <v>1442545</v>
      </c>
      <c r="D27" s="53">
        <f t="shared" si="0"/>
        <v>0.9264279450554402</v>
      </c>
      <c r="E27" s="52">
        <v>32401</v>
      </c>
      <c r="F27" s="52">
        <v>37957</v>
      </c>
      <c r="G27" s="56">
        <f>SUM(E27/F27)</f>
        <v>0.8536238375003293</v>
      </c>
      <c r="H27" s="52">
        <v>2440363</v>
      </c>
      <c r="I27" s="52">
        <v>2617290</v>
      </c>
      <c r="J27" s="53">
        <f t="shared" si="7"/>
        <v>0.9324006892625578</v>
      </c>
      <c r="K27" s="52">
        <f t="shared" si="3"/>
        <v>3809178</v>
      </c>
      <c r="L27" s="52">
        <f t="shared" si="4"/>
        <v>4097792</v>
      </c>
      <c r="M27" s="53">
        <f t="shared" si="5"/>
        <v>0.9295684114762292</v>
      </c>
    </row>
    <row r="28" spans="1:13" ht="16.5" thickBot="1">
      <c r="A28" s="41" t="s">
        <v>52</v>
      </c>
      <c r="B28" s="58">
        <v>473695</v>
      </c>
      <c r="C28" s="58">
        <v>487786</v>
      </c>
      <c r="D28" s="59">
        <f t="shared" si="0"/>
        <v>0.9711123320472502</v>
      </c>
      <c r="E28" s="58">
        <v>0</v>
      </c>
      <c r="F28" s="58">
        <v>0</v>
      </c>
      <c r="G28" s="57" t="s">
        <v>89</v>
      </c>
      <c r="H28" s="58">
        <v>3890897</v>
      </c>
      <c r="I28" s="58">
        <v>4072223</v>
      </c>
      <c r="J28" s="59">
        <f t="shared" si="7"/>
        <v>0.9554724778088037</v>
      </c>
      <c r="K28" s="58">
        <f t="shared" si="3"/>
        <v>4364592</v>
      </c>
      <c r="L28" s="58">
        <f t="shared" si="4"/>
        <v>4560009</v>
      </c>
      <c r="M28" s="59">
        <f t="shared" si="5"/>
        <v>0.9571454793181329</v>
      </c>
    </row>
    <row r="29" spans="1:13" ht="16.5" thickBot="1">
      <c r="A29" s="60" t="s">
        <v>108</v>
      </c>
      <c r="B29" s="61">
        <f>SUM(B4:B28)</f>
        <v>157296556</v>
      </c>
      <c r="C29" s="61">
        <f>SUM(C4:C28)</f>
        <v>156196833</v>
      </c>
      <c r="D29" s="62">
        <f t="shared" si="0"/>
        <v>1.007040622904307</v>
      </c>
      <c r="E29" s="61">
        <f>SUM(E4:E28)</f>
        <v>2291115</v>
      </c>
      <c r="F29" s="61">
        <f>SUM(F4:F28)</f>
        <v>2519757</v>
      </c>
      <c r="G29" s="62">
        <f>SUM(E29/F29)</f>
        <v>0.9092602977191848</v>
      </c>
      <c r="H29" s="61">
        <f>SUM(H4:H28)</f>
        <v>240801382</v>
      </c>
      <c r="I29" s="61">
        <f>SUM(I4:I28)</f>
        <v>236989628</v>
      </c>
      <c r="J29" s="62">
        <f t="shared" si="7"/>
        <v>1.0160840541088996</v>
      </c>
      <c r="K29" s="61">
        <f>SUM(K4:K28)</f>
        <v>400389053</v>
      </c>
      <c r="L29" s="61">
        <f>SUM(L4:L28)</f>
        <v>395706218</v>
      </c>
      <c r="M29" s="63">
        <f t="shared" si="5"/>
        <v>1.0118341203321704</v>
      </c>
    </row>
    <row r="30" spans="1:13" ht="15.75">
      <c r="A30" s="64" t="s">
        <v>5</v>
      </c>
      <c r="B30" s="52">
        <v>3483539</v>
      </c>
      <c r="C30" s="65">
        <v>3220780</v>
      </c>
      <c r="D30" s="66">
        <f t="shared" si="0"/>
        <v>1.0815824117139325</v>
      </c>
      <c r="E30" s="65">
        <v>0</v>
      </c>
      <c r="F30" s="65">
        <v>0</v>
      </c>
      <c r="G30" s="57" t="s">
        <v>89</v>
      </c>
      <c r="H30" s="65">
        <v>0</v>
      </c>
      <c r="I30" s="65">
        <v>0</v>
      </c>
      <c r="J30" s="57" t="s">
        <v>89</v>
      </c>
      <c r="K30" s="67">
        <f aca="true" t="shared" si="8" ref="K30:K54">SUM(B30+E30+H30)</f>
        <v>3483539</v>
      </c>
      <c r="L30" s="67">
        <f aca="true" t="shared" si="9" ref="L30:L54">SUM(C30+F30+I30)</f>
        <v>3220780</v>
      </c>
      <c r="M30" s="66">
        <f t="shared" si="5"/>
        <v>1.0815824117139325</v>
      </c>
    </row>
    <row r="31" spans="1:13" ht="15.75">
      <c r="A31" s="54" t="s">
        <v>60</v>
      </c>
      <c r="B31" s="55">
        <v>668849</v>
      </c>
      <c r="C31" s="55">
        <v>727002</v>
      </c>
      <c r="D31" s="56">
        <f t="shared" si="0"/>
        <v>0.920009848666166</v>
      </c>
      <c r="E31" s="55">
        <v>0</v>
      </c>
      <c r="F31" s="55">
        <v>0</v>
      </c>
      <c r="G31" s="57" t="s">
        <v>89</v>
      </c>
      <c r="H31" s="55">
        <v>1062595</v>
      </c>
      <c r="I31" s="55">
        <v>1126060</v>
      </c>
      <c r="J31" s="56">
        <f>SUM(H31/I31)</f>
        <v>0.9436397705273254</v>
      </c>
      <c r="K31" s="52">
        <f t="shared" si="8"/>
        <v>1731444</v>
      </c>
      <c r="L31" s="52">
        <f t="shared" si="9"/>
        <v>1853062</v>
      </c>
      <c r="M31" s="56">
        <f t="shared" si="5"/>
        <v>0.9343691684358105</v>
      </c>
    </row>
    <row r="32" spans="1:13" ht="15.75">
      <c r="A32" s="54" t="s">
        <v>61</v>
      </c>
      <c r="B32" s="52">
        <v>155950</v>
      </c>
      <c r="C32" s="55">
        <v>103532</v>
      </c>
      <c r="D32" s="56">
        <f t="shared" si="0"/>
        <v>1.5062975698334815</v>
      </c>
      <c r="E32" s="55">
        <v>97045</v>
      </c>
      <c r="F32" s="55">
        <v>0</v>
      </c>
      <c r="G32" s="57" t="s">
        <v>89</v>
      </c>
      <c r="H32" s="55">
        <v>2660743</v>
      </c>
      <c r="I32" s="55">
        <v>2109952</v>
      </c>
      <c r="J32" s="56">
        <f>SUM(H32/I32)</f>
        <v>1.2610443270747391</v>
      </c>
      <c r="K32" s="52">
        <f t="shared" si="8"/>
        <v>2913738</v>
      </c>
      <c r="L32" s="52">
        <f t="shared" si="9"/>
        <v>2213484</v>
      </c>
      <c r="M32" s="56">
        <f t="shared" si="5"/>
        <v>1.3163582840445198</v>
      </c>
    </row>
    <row r="33" spans="1:13" ht="15.75">
      <c r="A33" s="54" t="s">
        <v>53</v>
      </c>
      <c r="B33" s="55">
        <v>2729913</v>
      </c>
      <c r="C33" s="55">
        <v>3030422</v>
      </c>
      <c r="D33" s="56">
        <f t="shared" si="0"/>
        <v>0.9008359231816558</v>
      </c>
      <c r="E33" s="55">
        <v>0</v>
      </c>
      <c r="F33" s="55">
        <v>0</v>
      </c>
      <c r="G33" s="57" t="s">
        <v>89</v>
      </c>
      <c r="H33" s="55">
        <v>106931</v>
      </c>
      <c r="I33" s="55">
        <v>120042</v>
      </c>
      <c r="J33" s="56">
        <f>SUM(H33/I33)</f>
        <v>0.8907798937038703</v>
      </c>
      <c r="K33" s="52">
        <f t="shared" si="8"/>
        <v>2836844</v>
      </c>
      <c r="L33" s="52">
        <f t="shared" si="9"/>
        <v>3150464</v>
      </c>
      <c r="M33" s="56">
        <f t="shared" si="5"/>
        <v>0.9004527587047495</v>
      </c>
    </row>
    <row r="34" spans="1:13" ht="15.75">
      <c r="A34" s="54" t="s">
        <v>7</v>
      </c>
      <c r="B34" s="52">
        <v>608054</v>
      </c>
      <c r="C34" s="55">
        <v>574383</v>
      </c>
      <c r="D34" s="56">
        <f t="shared" si="0"/>
        <v>1.0586211639272054</v>
      </c>
      <c r="E34" s="55">
        <v>8389</v>
      </c>
      <c r="F34" s="55">
        <v>50138</v>
      </c>
      <c r="G34" s="56">
        <f>SUM(E34/F34)</f>
        <v>0.16731820176313375</v>
      </c>
      <c r="H34" s="55">
        <v>2067681</v>
      </c>
      <c r="I34" s="55">
        <v>2020891</v>
      </c>
      <c r="J34" s="56">
        <f>SUM(H34/I34)</f>
        <v>1.0231531537326852</v>
      </c>
      <c r="K34" s="52">
        <f t="shared" si="8"/>
        <v>2684124</v>
      </c>
      <c r="L34" s="52">
        <f t="shared" si="9"/>
        <v>2645412</v>
      </c>
      <c r="M34" s="56">
        <f t="shared" si="5"/>
        <v>1.014633637406952</v>
      </c>
    </row>
    <row r="35" spans="1:13" ht="15.75">
      <c r="A35" s="54" t="s">
        <v>6</v>
      </c>
      <c r="B35" s="55">
        <v>181984</v>
      </c>
      <c r="C35" s="55">
        <v>230662</v>
      </c>
      <c r="D35" s="56">
        <f t="shared" si="0"/>
        <v>0.788963938576792</v>
      </c>
      <c r="E35" s="55">
        <v>1761</v>
      </c>
      <c r="F35" s="55">
        <v>0</v>
      </c>
      <c r="G35" s="57" t="s">
        <v>89</v>
      </c>
      <c r="H35" s="55">
        <v>3155300</v>
      </c>
      <c r="I35" s="55">
        <v>3289459</v>
      </c>
      <c r="J35" s="56">
        <f>SUM(H35/I35)</f>
        <v>0.9592154819379114</v>
      </c>
      <c r="K35" s="52">
        <f t="shared" si="8"/>
        <v>3339045</v>
      </c>
      <c r="L35" s="52">
        <f t="shared" si="9"/>
        <v>3520121</v>
      </c>
      <c r="M35" s="56">
        <f t="shared" si="5"/>
        <v>0.9485597228049831</v>
      </c>
    </row>
    <row r="36" spans="1:13" ht="15.75">
      <c r="A36" s="54" t="s">
        <v>62</v>
      </c>
      <c r="B36" s="52">
        <v>2182244</v>
      </c>
      <c r="C36" s="55">
        <v>2377173</v>
      </c>
      <c r="D36" s="56">
        <f aca="true" t="shared" si="10" ref="D36:D57">SUM(B36/C36)</f>
        <v>0.9179996575764574</v>
      </c>
      <c r="E36" s="55">
        <v>0</v>
      </c>
      <c r="F36" s="55">
        <v>0</v>
      </c>
      <c r="G36" s="57" t="s">
        <v>89</v>
      </c>
      <c r="H36" s="55">
        <v>0</v>
      </c>
      <c r="I36" s="55">
        <v>0</v>
      </c>
      <c r="J36" s="57" t="s">
        <v>89</v>
      </c>
      <c r="K36" s="52">
        <f t="shared" si="8"/>
        <v>2182244</v>
      </c>
      <c r="L36" s="52">
        <f t="shared" si="9"/>
        <v>2377173</v>
      </c>
      <c r="M36" s="56">
        <f aca="true" t="shared" si="11" ref="M36:M57">SUM(K36/L36)</f>
        <v>0.9179996575764574</v>
      </c>
    </row>
    <row r="37" spans="1:13" ht="15.75">
      <c r="A37" s="54" t="s">
        <v>8</v>
      </c>
      <c r="B37" s="55">
        <v>402591</v>
      </c>
      <c r="C37" s="55">
        <v>349162</v>
      </c>
      <c r="D37" s="56">
        <f t="shared" si="10"/>
        <v>1.153020660896661</v>
      </c>
      <c r="E37" s="55">
        <v>0</v>
      </c>
      <c r="F37" s="55">
        <v>0</v>
      </c>
      <c r="G37" s="57" t="s">
        <v>89</v>
      </c>
      <c r="H37" s="55">
        <v>2385045</v>
      </c>
      <c r="I37" s="55">
        <v>2447165</v>
      </c>
      <c r="J37" s="56">
        <f aca="true" t="shared" si="12" ref="J37:J45">SUM(H37/I37)</f>
        <v>0.9746155244946704</v>
      </c>
      <c r="K37" s="52">
        <f t="shared" si="8"/>
        <v>2787636</v>
      </c>
      <c r="L37" s="52">
        <f t="shared" si="9"/>
        <v>2796327</v>
      </c>
      <c r="M37" s="56">
        <f t="shared" si="11"/>
        <v>0.9968919943912139</v>
      </c>
    </row>
    <row r="38" spans="1:13" ht="15.75">
      <c r="A38" s="54" t="s">
        <v>44</v>
      </c>
      <c r="B38" s="52">
        <v>2811713</v>
      </c>
      <c r="C38" s="55">
        <v>2637751</v>
      </c>
      <c r="D38" s="56">
        <f t="shared" si="10"/>
        <v>1.065950880124773</v>
      </c>
      <c r="E38" s="55">
        <v>12493</v>
      </c>
      <c r="F38" s="55">
        <v>11729</v>
      </c>
      <c r="G38" s="56">
        <f>SUM(E38/F38)</f>
        <v>1.0651376928979452</v>
      </c>
      <c r="H38" s="55">
        <v>184392</v>
      </c>
      <c r="I38" s="55">
        <v>215308</v>
      </c>
      <c r="J38" s="56">
        <f t="shared" si="12"/>
        <v>0.8564103516822412</v>
      </c>
      <c r="K38" s="52">
        <f t="shared" si="8"/>
        <v>3008598</v>
      </c>
      <c r="L38" s="52">
        <f t="shared" si="9"/>
        <v>2864788</v>
      </c>
      <c r="M38" s="56">
        <f t="shared" si="11"/>
        <v>1.0501991770420709</v>
      </c>
    </row>
    <row r="39" spans="1:13" ht="15.75">
      <c r="A39" s="54" t="s">
        <v>118</v>
      </c>
      <c r="B39" s="52">
        <v>2225510</v>
      </c>
      <c r="C39" s="55">
        <v>2312795</v>
      </c>
      <c r="D39" s="56">
        <f t="shared" si="10"/>
        <v>0.962259949541572</v>
      </c>
      <c r="E39" s="55">
        <v>0</v>
      </c>
      <c r="F39" s="55">
        <v>0</v>
      </c>
      <c r="G39" s="57" t="s">
        <v>89</v>
      </c>
      <c r="H39" s="55">
        <v>306840</v>
      </c>
      <c r="I39" s="55">
        <v>284558</v>
      </c>
      <c r="J39" s="56">
        <f t="shared" si="12"/>
        <v>1.078303895866572</v>
      </c>
      <c r="K39" s="52">
        <f t="shared" si="8"/>
        <v>2532350</v>
      </c>
      <c r="L39" s="52">
        <f t="shared" si="9"/>
        <v>2597353</v>
      </c>
      <c r="M39" s="56">
        <f t="shared" si="11"/>
        <v>0.9749733671164451</v>
      </c>
    </row>
    <row r="40" spans="1:13" ht="15.75">
      <c r="A40" s="54" t="s">
        <v>63</v>
      </c>
      <c r="B40" s="52">
        <v>756270</v>
      </c>
      <c r="C40" s="55">
        <v>752937</v>
      </c>
      <c r="D40" s="56">
        <f t="shared" si="10"/>
        <v>1.0044266651791585</v>
      </c>
      <c r="E40" s="55">
        <v>0</v>
      </c>
      <c r="F40" s="55">
        <v>0</v>
      </c>
      <c r="G40" s="57" t="s">
        <v>89</v>
      </c>
      <c r="H40" s="55">
        <v>1372032</v>
      </c>
      <c r="I40" s="55">
        <v>1277030</v>
      </c>
      <c r="J40" s="56">
        <f t="shared" si="12"/>
        <v>1.0743929273392168</v>
      </c>
      <c r="K40" s="52">
        <f t="shared" si="8"/>
        <v>2128302</v>
      </c>
      <c r="L40" s="52">
        <f t="shared" si="9"/>
        <v>2029967</v>
      </c>
      <c r="M40" s="56">
        <f t="shared" si="11"/>
        <v>1.048441674174999</v>
      </c>
    </row>
    <row r="41" spans="1:13" ht="15.75">
      <c r="A41" s="54" t="s">
        <v>10</v>
      </c>
      <c r="B41" s="52">
        <v>2115395</v>
      </c>
      <c r="C41" s="55">
        <v>2247841</v>
      </c>
      <c r="D41" s="56">
        <f t="shared" si="10"/>
        <v>0.9410785727282313</v>
      </c>
      <c r="E41" s="55">
        <v>0</v>
      </c>
      <c r="F41" s="55">
        <v>0</v>
      </c>
      <c r="G41" s="57" t="s">
        <v>89</v>
      </c>
      <c r="H41" s="55">
        <v>66357</v>
      </c>
      <c r="I41" s="55">
        <v>85193</v>
      </c>
      <c r="J41" s="56">
        <f t="shared" si="12"/>
        <v>0.7789020224666345</v>
      </c>
      <c r="K41" s="52">
        <f t="shared" si="8"/>
        <v>2181752</v>
      </c>
      <c r="L41" s="52">
        <f t="shared" si="9"/>
        <v>2333034</v>
      </c>
      <c r="M41" s="56">
        <f t="shared" si="11"/>
        <v>0.9351565386531014</v>
      </c>
    </row>
    <row r="42" spans="1:13" ht="15.75">
      <c r="A42" s="54" t="s">
        <v>9</v>
      </c>
      <c r="B42" s="52">
        <v>532257</v>
      </c>
      <c r="C42" s="55">
        <v>537960</v>
      </c>
      <c r="D42" s="56">
        <f t="shared" si="10"/>
        <v>0.9893988400624582</v>
      </c>
      <c r="E42" s="55">
        <v>1920</v>
      </c>
      <c r="F42" s="55">
        <v>1407</v>
      </c>
      <c r="G42" s="56">
        <f>SUM(E42/F42)</f>
        <v>1.3646055437100213</v>
      </c>
      <c r="H42" s="55">
        <v>1911349</v>
      </c>
      <c r="I42" s="55">
        <v>1926330</v>
      </c>
      <c r="J42" s="56">
        <f t="shared" si="12"/>
        <v>0.992223035513126</v>
      </c>
      <c r="K42" s="52">
        <f t="shared" si="8"/>
        <v>2445526</v>
      </c>
      <c r="L42" s="52">
        <f t="shared" si="9"/>
        <v>2465697</v>
      </c>
      <c r="M42" s="56">
        <f t="shared" si="11"/>
        <v>0.9918193516883866</v>
      </c>
    </row>
    <row r="43" spans="1:13" ht="15.75">
      <c r="A43" s="54" t="s">
        <v>11</v>
      </c>
      <c r="B43" s="52">
        <v>480883</v>
      </c>
      <c r="C43" s="55">
        <v>472787</v>
      </c>
      <c r="D43" s="56">
        <f t="shared" si="10"/>
        <v>1.0171239902958416</v>
      </c>
      <c r="E43" s="55">
        <v>0</v>
      </c>
      <c r="F43" s="55">
        <v>0</v>
      </c>
      <c r="G43" s="57" t="s">
        <v>89</v>
      </c>
      <c r="H43" s="55">
        <v>1485157</v>
      </c>
      <c r="I43" s="55">
        <v>1350088</v>
      </c>
      <c r="J43" s="56">
        <f t="shared" si="12"/>
        <v>1.1000445896860056</v>
      </c>
      <c r="K43" s="52">
        <f t="shared" si="8"/>
        <v>1966040</v>
      </c>
      <c r="L43" s="52">
        <f t="shared" si="9"/>
        <v>1822875</v>
      </c>
      <c r="M43" s="56">
        <f t="shared" si="11"/>
        <v>1.0785380237262565</v>
      </c>
    </row>
    <row r="44" spans="1:13" ht="15.75">
      <c r="A44" s="54" t="s">
        <v>64</v>
      </c>
      <c r="B44" s="52">
        <v>1032370</v>
      </c>
      <c r="C44" s="55">
        <v>1327790</v>
      </c>
      <c r="D44" s="56">
        <f t="shared" si="10"/>
        <v>0.7775099978159197</v>
      </c>
      <c r="E44" s="55">
        <v>58933</v>
      </c>
      <c r="F44" s="55">
        <v>64442</v>
      </c>
      <c r="G44" s="56">
        <f>SUM(E44/F44)</f>
        <v>0.9145122746035195</v>
      </c>
      <c r="H44" s="55">
        <v>86568</v>
      </c>
      <c r="I44" s="55">
        <v>88074</v>
      </c>
      <c r="J44" s="56">
        <f t="shared" si="12"/>
        <v>0.9829007425573949</v>
      </c>
      <c r="K44" s="52">
        <f t="shared" si="8"/>
        <v>1177871</v>
      </c>
      <c r="L44" s="52">
        <f t="shared" si="9"/>
        <v>1480306</v>
      </c>
      <c r="M44" s="56">
        <f t="shared" si="11"/>
        <v>0.7956942686174345</v>
      </c>
    </row>
    <row r="45" spans="1:13" ht="15.75">
      <c r="A45" s="54" t="s">
        <v>65</v>
      </c>
      <c r="B45" s="52">
        <v>1490584</v>
      </c>
      <c r="C45" s="55">
        <v>1360227</v>
      </c>
      <c r="D45" s="56">
        <f t="shared" si="10"/>
        <v>1.095834739348653</v>
      </c>
      <c r="E45" s="55">
        <v>4661</v>
      </c>
      <c r="F45" s="55">
        <v>5653</v>
      </c>
      <c r="G45" s="56">
        <f>SUM(E45/F45)</f>
        <v>0.8245179550681054</v>
      </c>
      <c r="H45" s="55">
        <v>67981</v>
      </c>
      <c r="I45" s="55">
        <v>82513</v>
      </c>
      <c r="J45" s="56">
        <f t="shared" si="12"/>
        <v>0.8238822973349654</v>
      </c>
      <c r="K45" s="52">
        <f t="shared" si="8"/>
        <v>1563226</v>
      </c>
      <c r="L45" s="52">
        <f t="shared" si="9"/>
        <v>1448393</v>
      </c>
      <c r="M45" s="56">
        <f t="shared" si="11"/>
        <v>1.079283039893178</v>
      </c>
    </row>
    <row r="46" spans="1:13" ht="15.75">
      <c r="A46" s="54" t="s">
        <v>47</v>
      </c>
      <c r="B46" s="52">
        <v>1269211</v>
      </c>
      <c r="C46" s="55">
        <v>1181332</v>
      </c>
      <c r="D46" s="56">
        <f t="shared" si="10"/>
        <v>1.0743897566475809</v>
      </c>
      <c r="E46" s="55">
        <v>0</v>
      </c>
      <c r="F46" s="55">
        <v>0</v>
      </c>
      <c r="G46" s="57" t="s">
        <v>89</v>
      </c>
      <c r="H46" s="55">
        <v>0</v>
      </c>
      <c r="I46" s="55">
        <v>0</v>
      </c>
      <c r="J46" s="57" t="s">
        <v>89</v>
      </c>
      <c r="K46" s="52">
        <f t="shared" si="8"/>
        <v>1269211</v>
      </c>
      <c r="L46" s="52">
        <f t="shared" si="9"/>
        <v>1181332</v>
      </c>
      <c r="M46" s="56">
        <f t="shared" si="11"/>
        <v>1.0743897566475809</v>
      </c>
    </row>
    <row r="47" spans="1:13" ht="15.75">
      <c r="A47" s="54" t="s">
        <v>12</v>
      </c>
      <c r="B47" s="52">
        <v>1525025</v>
      </c>
      <c r="C47" s="55">
        <v>1443314</v>
      </c>
      <c r="D47" s="56">
        <f t="shared" si="10"/>
        <v>1.056613460411248</v>
      </c>
      <c r="E47" s="55">
        <v>0</v>
      </c>
      <c r="F47" s="55">
        <v>0</v>
      </c>
      <c r="G47" s="57" t="s">
        <v>89</v>
      </c>
      <c r="H47" s="55">
        <v>54</v>
      </c>
      <c r="I47" s="55">
        <v>41</v>
      </c>
      <c r="J47" s="56">
        <f aca="true" t="shared" si="13" ref="J47:J57">SUM(H47/I47)</f>
        <v>1.3170731707317074</v>
      </c>
      <c r="K47" s="52">
        <f t="shared" si="8"/>
        <v>1525079</v>
      </c>
      <c r="L47" s="52">
        <f t="shared" si="9"/>
        <v>1443355</v>
      </c>
      <c r="M47" s="56">
        <f t="shared" si="11"/>
        <v>1.0566208590402222</v>
      </c>
    </row>
    <row r="48" spans="1:13" ht="15.75">
      <c r="A48" s="54" t="s">
        <v>13</v>
      </c>
      <c r="B48" s="52">
        <v>1059459</v>
      </c>
      <c r="C48" s="55">
        <v>1209618</v>
      </c>
      <c r="D48" s="56">
        <f t="shared" si="10"/>
        <v>0.8758624623641513</v>
      </c>
      <c r="E48" s="55">
        <v>0</v>
      </c>
      <c r="F48" s="55">
        <v>0</v>
      </c>
      <c r="G48" s="57" t="s">
        <v>89</v>
      </c>
      <c r="H48" s="55">
        <v>287095</v>
      </c>
      <c r="I48" s="55">
        <v>292558</v>
      </c>
      <c r="J48" s="56">
        <f t="shared" si="13"/>
        <v>0.9813267796471127</v>
      </c>
      <c r="K48" s="52">
        <f t="shared" si="8"/>
        <v>1346554</v>
      </c>
      <c r="L48" s="52">
        <f t="shared" si="9"/>
        <v>1502176</v>
      </c>
      <c r="M48" s="56">
        <f t="shared" si="11"/>
        <v>0.8964022857508042</v>
      </c>
    </row>
    <row r="49" spans="1:13" ht="15.75">
      <c r="A49" s="54" t="s">
        <v>16</v>
      </c>
      <c r="B49" s="52">
        <v>107866</v>
      </c>
      <c r="C49" s="55">
        <v>114687</v>
      </c>
      <c r="D49" s="56">
        <f t="shared" si="10"/>
        <v>0.9405250813082564</v>
      </c>
      <c r="E49" s="55">
        <v>8640</v>
      </c>
      <c r="F49" s="55">
        <v>10516</v>
      </c>
      <c r="G49" s="56">
        <f>SUM(E49/F49)</f>
        <v>0.8216051730696082</v>
      </c>
      <c r="H49" s="55">
        <v>2165946</v>
      </c>
      <c r="I49" s="55">
        <v>764554</v>
      </c>
      <c r="J49" s="56">
        <f t="shared" si="13"/>
        <v>2.8329535912440456</v>
      </c>
      <c r="K49" s="52">
        <f t="shared" si="8"/>
        <v>2282452</v>
      </c>
      <c r="L49" s="52">
        <f t="shared" si="9"/>
        <v>889757</v>
      </c>
      <c r="M49" s="56">
        <f t="shared" si="11"/>
        <v>2.56525320958419</v>
      </c>
    </row>
    <row r="50" spans="1:13" ht="15.75">
      <c r="A50" s="54" t="s">
        <v>15</v>
      </c>
      <c r="B50" s="52">
        <v>323415</v>
      </c>
      <c r="C50" s="55">
        <v>308262</v>
      </c>
      <c r="D50" s="56">
        <f t="shared" si="10"/>
        <v>1.0491562372267746</v>
      </c>
      <c r="E50" s="55">
        <v>0</v>
      </c>
      <c r="F50" s="55">
        <v>0</v>
      </c>
      <c r="G50" s="57" t="s">
        <v>89</v>
      </c>
      <c r="H50" s="55">
        <v>1129181</v>
      </c>
      <c r="I50" s="55">
        <v>1172451</v>
      </c>
      <c r="J50" s="56">
        <f t="shared" si="13"/>
        <v>0.9630944065039818</v>
      </c>
      <c r="K50" s="52">
        <f t="shared" si="8"/>
        <v>1452596</v>
      </c>
      <c r="L50" s="52">
        <f t="shared" si="9"/>
        <v>1480713</v>
      </c>
      <c r="M50" s="56">
        <f t="shared" si="11"/>
        <v>0.9810111750217632</v>
      </c>
    </row>
    <row r="51" spans="1:13" ht="15.75">
      <c r="A51" s="54" t="s">
        <v>54</v>
      </c>
      <c r="B51" s="52">
        <v>689612</v>
      </c>
      <c r="C51" s="55">
        <v>657826</v>
      </c>
      <c r="D51" s="56">
        <f t="shared" si="10"/>
        <v>1.0483197684494077</v>
      </c>
      <c r="E51" s="55">
        <v>0</v>
      </c>
      <c r="F51" s="55">
        <v>0</v>
      </c>
      <c r="G51" s="57" t="s">
        <v>89</v>
      </c>
      <c r="H51" s="55">
        <v>671564</v>
      </c>
      <c r="I51" s="55">
        <v>733789</v>
      </c>
      <c r="J51" s="56">
        <f t="shared" si="13"/>
        <v>0.9152004186489576</v>
      </c>
      <c r="K51" s="52">
        <f t="shared" si="8"/>
        <v>1361176</v>
      </c>
      <c r="L51" s="52">
        <f t="shared" si="9"/>
        <v>1391615</v>
      </c>
      <c r="M51" s="56">
        <f t="shared" si="11"/>
        <v>0.9781268526136898</v>
      </c>
    </row>
    <row r="52" spans="1:13" ht="15.75">
      <c r="A52" s="54" t="s">
        <v>17</v>
      </c>
      <c r="B52" s="52">
        <v>226957</v>
      </c>
      <c r="C52" s="55">
        <v>261552</v>
      </c>
      <c r="D52" s="56">
        <f t="shared" si="10"/>
        <v>0.8677318468220468</v>
      </c>
      <c r="E52" s="55">
        <v>0</v>
      </c>
      <c r="F52" s="55">
        <v>0</v>
      </c>
      <c r="G52" s="57" t="s">
        <v>89</v>
      </c>
      <c r="H52" s="55">
        <v>789655</v>
      </c>
      <c r="I52" s="55">
        <v>621524</v>
      </c>
      <c r="J52" s="56">
        <f t="shared" si="13"/>
        <v>1.270514091169448</v>
      </c>
      <c r="K52" s="52">
        <f t="shared" si="8"/>
        <v>1016612</v>
      </c>
      <c r="L52" s="52">
        <f t="shared" si="9"/>
        <v>883076</v>
      </c>
      <c r="M52" s="56">
        <f t="shared" si="11"/>
        <v>1.151216882805104</v>
      </c>
    </row>
    <row r="53" spans="1:13" ht="15.75">
      <c r="A53" s="54" t="s">
        <v>18</v>
      </c>
      <c r="B53" s="52">
        <v>965428</v>
      </c>
      <c r="C53" s="55">
        <v>766180</v>
      </c>
      <c r="D53" s="56">
        <f t="shared" si="10"/>
        <v>1.260053773264768</v>
      </c>
      <c r="E53" s="55">
        <v>3618</v>
      </c>
      <c r="F53" s="55">
        <v>816</v>
      </c>
      <c r="G53" s="82">
        <f>SUM(E53/F53)</f>
        <v>4.4338235294117645</v>
      </c>
      <c r="H53" s="55">
        <v>360404</v>
      </c>
      <c r="I53" s="55">
        <v>371533</v>
      </c>
      <c r="J53" s="56">
        <f t="shared" si="13"/>
        <v>0.9700457294506813</v>
      </c>
      <c r="K53" s="52">
        <f t="shared" si="8"/>
        <v>1329450</v>
      </c>
      <c r="L53" s="52">
        <f t="shared" si="9"/>
        <v>1138529</v>
      </c>
      <c r="M53" s="56">
        <f t="shared" si="11"/>
        <v>1.1676909415570442</v>
      </c>
    </row>
    <row r="54" spans="1:13" ht="15.75">
      <c r="A54" s="69" t="s">
        <v>19</v>
      </c>
      <c r="B54" s="58">
        <v>99827</v>
      </c>
      <c r="C54" s="70">
        <v>96845</v>
      </c>
      <c r="D54" s="71">
        <f t="shared" si="10"/>
        <v>1.0307914709071195</v>
      </c>
      <c r="E54" s="70">
        <v>0</v>
      </c>
      <c r="F54" s="70">
        <v>0</v>
      </c>
      <c r="G54" s="72" t="s">
        <v>89</v>
      </c>
      <c r="H54" s="70">
        <v>690259</v>
      </c>
      <c r="I54" s="70">
        <v>777179</v>
      </c>
      <c r="J54" s="71">
        <f t="shared" si="13"/>
        <v>0.8881596131650495</v>
      </c>
      <c r="K54" s="58">
        <f t="shared" si="8"/>
        <v>790086</v>
      </c>
      <c r="L54" s="58">
        <f t="shared" si="9"/>
        <v>874024</v>
      </c>
      <c r="M54" s="71">
        <f t="shared" si="11"/>
        <v>0.9039637355495959</v>
      </c>
    </row>
    <row r="55" spans="1:13" ht="16.5" thickBot="1">
      <c r="A55" s="129"/>
      <c r="B55" s="130"/>
      <c r="C55" s="120"/>
      <c r="D55" s="121"/>
      <c r="E55" s="120"/>
      <c r="F55" s="120"/>
      <c r="G55" s="131"/>
      <c r="H55" s="120"/>
      <c r="I55" s="120"/>
      <c r="J55" s="121"/>
      <c r="K55" s="130"/>
      <c r="L55" s="130"/>
      <c r="M55" s="122"/>
    </row>
    <row r="56" spans="1:13" ht="16.5" thickBot="1">
      <c r="A56" s="60" t="s">
        <v>108</v>
      </c>
      <c r="B56" s="83">
        <f>SUM(B30:B54)</f>
        <v>28124906</v>
      </c>
      <c r="C56" s="83">
        <f>SUM(C30:C54)</f>
        <v>28302820</v>
      </c>
      <c r="D56" s="84">
        <f t="shared" si="10"/>
        <v>0.9937139126065884</v>
      </c>
      <c r="E56" s="83">
        <f>SUM(E30:E54)</f>
        <v>197460</v>
      </c>
      <c r="F56" s="83">
        <f>SUM(F30:F54)</f>
        <v>144701</v>
      </c>
      <c r="G56" s="84">
        <f>SUM(E56/F56)</f>
        <v>1.36460701722863</v>
      </c>
      <c r="H56" s="83">
        <f>SUM(H30:H54)</f>
        <v>23013129</v>
      </c>
      <c r="I56" s="83">
        <f>SUM(I30:I54)</f>
        <v>21156292</v>
      </c>
      <c r="J56" s="84">
        <f t="shared" si="13"/>
        <v>1.087767601241276</v>
      </c>
      <c r="K56" s="83">
        <f>SUM(K30:K54)</f>
        <v>51335495</v>
      </c>
      <c r="L56" s="83">
        <f>SUM(L30:L54)</f>
        <v>49603813</v>
      </c>
      <c r="M56" s="85">
        <f t="shared" si="11"/>
        <v>1.0349102598221633</v>
      </c>
    </row>
    <row r="57" spans="1:13" ht="16.5" thickBot="1">
      <c r="A57" s="86" t="s">
        <v>134</v>
      </c>
      <c r="B57" s="87">
        <f>SUM(B29+B56)</f>
        <v>185421462</v>
      </c>
      <c r="C57" s="87">
        <f>SUM(C29+C56)</f>
        <v>184499653</v>
      </c>
      <c r="D57" s="88">
        <f t="shared" si="10"/>
        <v>1.0049962641393153</v>
      </c>
      <c r="E57" s="87">
        <f>SUM(E29+E56)</f>
        <v>2488575</v>
      </c>
      <c r="F57" s="87">
        <f>SUM(F29+F56)</f>
        <v>2664458</v>
      </c>
      <c r="G57" s="88">
        <f>SUM(E57/F57)</f>
        <v>0.9339892015561889</v>
      </c>
      <c r="H57" s="87">
        <f>SUM(H29+H56)</f>
        <v>263814511</v>
      </c>
      <c r="I57" s="87">
        <f>SUM(I29+I56)</f>
        <v>258145920</v>
      </c>
      <c r="J57" s="88">
        <f t="shared" si="13"/>
        <v>1.0219588634211225</v>
      </c>
      <c r="K57" s="87">
        <f>SUM(K29+K56)</f>
        <v>451724548</v>
      </c>
      <c r="L57" s="87">
        <f>SUM(L29+L56)</f>
        <v>445310031</v>
      </c>
      <c r="M57" s="89">
        <f t="shared" si="11"/>
        <v>1.0144046092687276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26">
      <selection activeCell="E55" sqref="E55"/>
    </sheetView>
  </sheetViews>
  <sheetFormatPr defaultColWidth="11.19921875" defaultRowHeight="15"/>
  <cols>
    <col min="1" max="1" width="17.3984375" style="4" customWidth="1"/>
    <col min="2" max="3" width="10.59765625" style="4" customWidth="1"/>
    <col min="4" max="4" width="6.3984375" style="4" customWidth="1"/>
    <col min="5" max="6" width="8.8984375" style="4" customWidth="1"/>
    <col min="7" max="7" width="6.69921875" style="4" customWidth="1"/>
    <col min="8" max="9" width="10.59765625" style="4" customWidth="1"/>
    <col min="10" max="10" width="6.3984375" style="4" customWidth="1"/>
    <col min="11" max="12" width="10.59765625" style="4" customWidth="1"/>
    <col min="13" max="13" width="6.3984375" style="4" customWidth="1"/>
    <col min="14" max="16384" width="10.59765625" style="4" customWidth="1"/>
  </cols>
  <sheetData>
    <row r="1" spans="1:13" ht="18.75">
      <c r="A1" s="1" t="s">
        <v>66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5" t="s">
        <v>74</v>
      </c>
      <c r="B2" s="6" t="s">
        <v>75</v>
      </c>
      <c r="C2" s="7"/>
      <c r="D2" s="6"/>
      <c r="E2" s="8" t="s">
        <v>76</v>
      </c>
      <c r="F2" s="7"/>
      <c r="G2" s="9"/>
      <c r="H2" s="10" t="s">
        <v>77</v>
      </c>
      <c r="I2" s="7"/>
      <c r="J2" s="9"/>
      <c r="K2" s="10" t="s">
        <v>78</v>
      </c>
      <c r="L2" s="7"/>
      <c r="M2" s="11"/>
    </row>
    <row r="3" spans="1:13" ht="15.75">
      <c r="A3" s="12"/>
      <c r="B3" s="13" t="s">
        <v>79</v>
      </c>
      <c r="C3" s="13" t="s">
        <v>80</v>
      </c>
      <c r="D3" s="14" t="s">
        <v>81</v>
      </c>
      <c r="E3" s="13" t="s">
        <v>79</v>
      </c>
      <c r="F3" s="13" t="s">
        <v>80</v>
      </c>
      <c r="G3" s="14" t="s">
        <v>81</v>
      </c>
      <c r="H3" s="13" t="s">
        <v>79</v>
      </c>
      <c r="I3" s="13" t="s">
        <v>80</v>
      </c>
      <c r="J3" s="14" t="s">
        <v>81</v>
      </c>
      <c r="K3" s="13" t="s">
        <v>79</v>
      </c>
      <c r="L3" s="13" t="s">
        <v>80</v>
      </c>
      <c r="M3" s="14" t="s">
        <v>81</v>
      </c>
    </row>
    <row r="4" spans="1:13" ht="15.75">
      <c r="A4" s="15" t="s">
        <v>82</v>
      </c>
      <c r="B4" s="16">
        <v>39647514</v>
      </c>
      <c r="C4" s="16">
        <v>42097785</v>
      </c>
      <c r="D4" s="17">
        <f aca="true" t="shared" si="0" ref="D4:D35">SUM(B4/C4)</f>
        <v>0.9417957263072154</v>
      </c>
      <c r="E4" s="16">
        <v>1667847</v>
      </c>
      <c r="F4" s="16">
        <v>1260655</v>
      </c>
      <c r="G4" s="17">
        <f aca="true" t="shared" si="1" ref="G4:G9">SUM(E4/F4)</f>
        <v>1.3230003450587196</v>
      </c>
      <c r="H4" s="16">
        <v>77958015</v>
      </c>
      <c r="I4" s="16">
        <v>76951938</v>
      </c>
      <c r="J4" s="17">
        <f aca="true" t="shared" si="2" ref="J4:J11">SUM(H4/I4)</f>
        <v>1.0130740956777462</v>
      </c>
      <c r="K4" s="16">
        <f aca="true" t="shared" si="3" ref="K4:K28">SUM(B4+E4+H4)</f>
        <v>119273376</v>
      </c>
      <c r="L4" s="16">
        <f aca="true" t="shared" si="4" ref="L4:L28">SUM(C4+F4+I4)</f>
        <v>120310378</v>
      </c>
      <c r="M4" s="17">
        <f aca="true" t="shared" si="5" ref="M4:M35">SUM(K4/L4)</f>
        <v>0.9913806105737611</v>
      </c>
    </row>
    <row r="5" spans="1:13" ht="15.75">
      <c r="A5" s="15" t="s">
        <v>83</v>
      </c>
      <c r="B5" s="16">
        <v>21022766</v>
      </c>
      <c r="C5" s="16">
        <v>21899754</v>
      </c>
      <c r="D5" s="17">
        <f t="shared" si="0"/>
        <v>0.9599544360178658</v>
      </c>
      <c r="E5" s="16">
        <v>195909</v>
      </c>
      <c r="F5" s="16">
        <v>148267</v>
      </c>
      <c r="G5" s="17">
        <f t="shared" si="1"/>
        <v>1.321325716443983</v>
      </c>
      <c r="H5" s="16">
        <v>40674965</v>
      </c>
      <c r="I5" s="16">
        <v>41473402</v>
      </c>
      <c r="J5" s="17">
        <f t="shared" si="2"/>
        <v>0.9807482154466133</v>
      </c>
      <c r="K5" s="16">
        <f t="shared" si="3"/>
        <v>61893640</v>
      </c>
      <c r="L5" s="16">
        <f t="shared" si="4"/>
        <v>63521423</v>
      </c>
      <c r="M5" s="17">
        <f t="shared" si="5"/>
        <v>0.9743742674026682</v>
      </c>
    </row>
    <row r="6" spans="1:13" ht="15.75">
      <c r="A6" s="15" t="s">
        <v>84</v>
      </c>
      <c r="B6" s="16">
        <v>10959828</v>
      </c>
      <c r="C6" s="16">
        <v>11012887</v>
      </c>
      <c r="D6" s="17">
        <f t="shared" si="0"/>
        <v>0.9951820989355471</v>
      </c>
      <c r="E6" s="16">
        <v>214796</v>
      </c>
      <c r="F6" s="16">
        <v>260381</v>
      </c>
      <c r="G6" s="17">
        <f t="shared" si="1"/>
        <v>0.8249296223610786</v>
      </c>
      <c r="H6" s="16">
        <v>24749391</v>
      </c>
      <c r="I6" s="16">
        <v>24513060</v>
      </c>
      <c r="J6" s="17">
        <f t="shared" si="2"/>
        <v>1.0096410240092424</v>
      </c>
      <c r="K6" s="16">
        <f t="shared" si="3"/>
        <v>35924015</v>
      </c>
      <c r="L6" s="16">
        <f t="shared" si="4"/>
        <v>35786328</v>
      </c>
      <c r="M6" s="17">
        <f t="shared" si="5"/>
        <v>1.0038474749351205</v>
      </c>
    </row>
    <row r="7" spans="1:13" ht="15.75">
      <c r="A7" s="15" t="s">
        <v>85</v>
      </c>
      <c r="B7" s="16">
        <v>19268793</v>
      </c>
      <c r="C7" s="16">
        <v>18963916</v>
      </c>
      <c r="D7" s="17">
        <f t="shared" si="0"/>
        <v>1.0160766900676</v>
      </c>
      <c r="E7" s="16">
        <v>72558</v>
      </c>
      <c r="F7" s="16">
        <v>159823</v>
      </c>
      <c r="G7" s="17">
        <f t="shared" si="1"/>
        <v>0.4539897261345363</v>
      </c>
      <c r="H7" s="16">
        <v>11478180</v>
      </c>
      <c r="I7" s="16">
        <v>11522191</v>
      </c>
      <c r="J7" s="17">
        <f t="shared" si="2"/>
        <v>0.9961803271617351</v>
      </c>
      <c r="K7" s="16">
        <f t="shared" si="3"/>
        <v>30819531</v>
      </c>
      <c r="L7" s="16">
        <f t="shared" si="4"/>
        <v>30645930</v>
      </c>
      <c r="M7" s="17">
        <f t="shared" si="5"/>
        <v>1.005664732641496</v>
      </c>
    </row>
    <row r="8" spans="1:13" ht="15.75">
      <c r="A8" s="15" t="s">
        <v>86</v>
      </c>
      <c r="B8" s="16">
        <v>5408355</v>
      </c>
      <c r="C8" s="16">
        <v>5355980</v>
      </c>
      <c r="D8" s="17">
        <f t="shared" si="0"/>
        <v>1.0097787893158674</v>
      </c>
      <c r="E8" s="16">
        <v>149704</v>
      </c>
      <c r="F8" s="16">
        <v>163303</v>
      </c>
      <c r="G8" s="17">
        <f t="shared" si="1"/>
        <v>0.9167253510345799</v>
      </c>
      <c r="H8" s="16">
        <v>16074783</v>
      </c>
      <c r="I8" s="16">
        <v>15856246</v>
      </c>
      <c r="J8" s="17">
        <f t="shared" si="2"/>
        <v>1.0137823921248448</v>
      </c>
      <c r="K8" s="16">
        <f t="shared" si="3"/>
        <v>21632842</v>
      </c>
      <c r="L8" s="16">
        <f t="shared" si="4"/>
        <v>21375529</v>
      </c>
      <c r="M8" s="17">
        <f t="shared" si="5"/>
        <v>1.0120377371713234</v>
      </c>
    </row>
    <row r="9" spans="1:13" ht="15.75">
      <c r="A9" s="15" t="s">
        <v>87</v>
      </c>
      <c r="B9" s="16">
        <v>4446839</v>
      </c>
      <c r="C9" s="16">
        <v>4340578</v>
      </c>
      <c r="D9" s="17">
        <f t="shared" si="0"/>
        <v>1.0244808410308488</v>
      </c>
      <c r="E9" s="16">
        <v>2347</v>
      </c>
      <c r="F9" s="16">
        <v>2553</v>
      </c>
      <c r="G9" s="17">
        <f t="shared" si="1"/>
        <v>0.9193106149627889</v>
      </c>
      <c r="H9" s="16">
        <v>11206071</v>
      </c>
      <c r="I9" s="16">
        <v>10598204</v>
      </c>
      <c r="J9" s="17">
        <f t="shared" si="2"/>
        <v>1.0573556613931945</v>
      </c>
      <c r="K9" s="16">
        <f t="shared" si="3"/>
        <v>15655257</v>
      </c>
      <c r="L9" s="16">
        <f t="shared" si="4"/>
        <v>14941335</v>
      </c>
      <c r="M9" s="17">
        <f t="shared" si="5"/>
        <v>1.0477816741275128</v>
      </c>
    </row>
    <row r="10" spans="1:13" ht="15.75">
      <c r="A10" s="15" t="s">
        <v>88</v>
      </c>
      <c r="B10" s="16">
        <v>12347932</v>
      </c>
      <c r="C10" s="16">
        <v>11696888</v>
      </c>
      <c r="D10" s="17">
        <f t="shared" si="0"/>
        <v>1.0556595908244997</v>
      </c>
      <c r="E10" s="16">
        <v>0</v>
      </c>
      <c r="F10" s="16">
        <v>0</v>
      </c>
      <c r="G10" s="18" t="s">
        <v>89</v>
      </c>
      <c r="H10" s="16">
        <v>410900</v>
      </c>
      <c r="I10" s="16">
        <v>323019</v>
      </c>
      <c r="J10" s="17">
        <f t="shared" si="2"/>
        <v>1.272061395769289</v>
      </c>
      <c r="K10" s="16">
        <f t="shared" si="3"/>
        <v>12758832</v>
      </c>
      <c r="L10" s="16">
        <f t="shared" si="4"/>
        <v>12019907</v>
      </c>
      <c r="M10" s="17">
        <f t="shared" si="5"/>
        <v>1.0614751012632626</v>
      </c>
    </row>
    <row r="11" spans="1:13" ht="15.75">
      <c r="A11" s="15" t="s">
        <v>90</v>
      </c>
      <c r="B11" s="16">
        <v>8728753</v>
      </c>
      <c r="C11" s="16">
        <v>8652121</v>
      </c>
      <c r="D11" s="17">
        <f t="shared" si="0"/>
        <v>1.0088570189899102</v>
      </c>
      <c r="E11" s="16">
        <v>75080</v>
      </c>
      <c r="F11" s="16">
        <v>89518</v>
      </c>
      <c r="G11" s="17">
        <f>SUM(E11/F11)</f>
        <v>0.8387140016532988</v>
      </c>
      <c r="H11" s="16">
        <v>4285838</v>
      </c>
      <c r="I11" s="16">
        <v>4203057</v>
      </c>
      <c r="J11" s="17">
        <f t="shared" si="2"/>
        <v>1.01969542644794</v>
      </c>
      <c r="K11" s="16">
        <f t="shared" si="3"/>
        <v>13089671</v>
      </c>
      <c r="L11" s="16">
        <f t="shared" si="4"/>
        <v>12944696</v>
      </c>
      <c r="M11" s="17">
        <f t="shared" si="5"/>
        <v>1.0111995677611896</v>
      </c>
    </row>
    <row r="12" spans="1:13" ht="15.75">
      <c r="A12" s="15" t="s">
        <v>92</v>
      </c>
      <c r="B12" s="16">
        <v>10637352</v>
      </c>
      <c r="C12" s="16">
        <v>10909525</v>
      </c>
      <c r="D12" s="17">
        <f t="shared" si="0"/>
        <v>0.9750518010637493</v>
      </c>
      <c r="E12" s="16">
        <v>0</v>
      </c>
      <c r="F12" s="16">
        <v>0</v>
      </c>
      <c r="G12" s="18" t="s">
        <v>89</v>
      </c>
      <c r="H12" s="16">
        <v>0</v>
      </c>
      <c r="I12" s="16">
        <v>0</v>
      </c>
      <c r="J12" s="18" t="s">
        <v>89</v>
      </c>
      <c r="K12" s="16">
        <f t="shared" si="3"/>
        <v>10637352</v>
      </c>
      <c r="L12" s="16">
        <f t="shared" si="4"/>
        <v>10909525</v>
      </c>
      <c r="M12" s="17">
        <f t="shared" si="5"/>
        <v>0.9750518010637493</v>
      </c>
    </row>
    <row r="13" spans="1:13" ht="15.75">
      <c r="A13" s="15" t="s">
        <v>91</v>
      </c>
      <c r="B13" s="16">
        <v>2920968</v>
      </c>
      <c r="C13" s="16">
        <v>3187219</v>
      </c>
      <c r="D13" s="17">
        <f t="shared" si="0"/>
        <v>0.9164629101420392</v>
      </c>
      <c r="E13" s="16">
        <v>14959</v>
      </c>
      <c r="F13" s="16">
        <v>25686</v>
      </c>
      <c r="G13" s="17">
        <f>SUM(E13/F13)</f>
        <v>0.5823795063458693</v>
      </c>
      <c r="H13" s="16">
        <v>8830328</v>
      </c>
      <c r="I13" s="16">
        <v>8719975</v>
      </c>
      <c r="J13" s="17">
        <f aca="true" t="shared" si="6" ref="J13:J18">SUM(H13/I13)</f>
        <v>1.0126551968325597</v>
      </c>
      <c r="K13" s="16">
        <f t="shared" si="3"/>
        <v>11766255</v>
      </c>
      <c r="L13" s="16">
        <f t="shared" si="4"/>
        <v>11932880</v>
      </c>
      <c r="M13" s="17">
        <f t="shared" si="5"/>
        <v>0.9860364807154686</v>
      </c>
    </row>
    <row r="14" spans="1:13" ht="15.75">
      <c r="A14" s="15" t="s">
        <v>93</v>
      </c>
      <c r="B14" s="16">
        <v>1318788</v>
      </c>
      <c r="C14" s="16">
        <v>1220922</v>
      </c>
      <c r="D14" s="17">
        <f t="shared" si="0"/>
        <v>1.0801574547759807</v>
      </c>
      <c r="E14" s="16">
        <v>0</v>
      </c>
      <c r="F14" s="16">
        <v>0</v>
      </c>
      <c r="G14" s="18" t="s">
        <v>89</v>
      </c>
      <c r="H14" s="16">
        <v>9817117</v>
      </c>
      <c r="I14" s="16">
        <v>9277012</v>
      </c>
      <c r="J14" s="17">
        <f t="shared" si="6"/>
        <v>1.0582197155722122</v>
      </c>
      <c r="K14" s="16">
        <f t="shared" si="3"/>
        <v>11135905</v>
      </c>
      <c r="L14" s="16">
        <f t="shared" si="4"/>
        <v>10497934</v>
      </c>
      <c r="M14" s="17">
        <f t="shared" si="5"/>
        <v>1.0607711002945912</v>
      </c>
    </row>
    <row r="15" spans="1:13" ht="15.75">
      <c r="A15" s="15" t="s">
        <v>94</v>
      </c>
      <c r="B15" s="16">
        <v>890548</v>
      </c>
      <c r="C15" s="16">
        <v>933239</v>
      </c>
      <c r="D15" s="17">
        <f t="shared" si="0"/>
        <v>0.9542550193465983</v>
      </c>
      <c r="E15" s="16">
        <v>33389</v>
      </c>
      <c r="F15" s="16">
        <v>23583</v>
      </c>
      <c r="G15" s="17">
        <f>SUM(E15/F15)</f>
        <v>1.4158079972861808</v>
      </c>
      <c r="H15" s="16">
        <v>5798553</v>
      </c>
      <c r="I15" s="16">
        <v>5732982</v>
      </c>
      <c r="J15" s="17">
        <f t="shared" si="6"/>
        <v>1.0114375032051384</v>
      </c>
      <c r="K15" s="16">
        <f t="shared" si="3"/>
        <v>6722490</v>
      </c>
      <c r="L15" s="16">
        <f t="shared" si="4"/>
        <v>6689804</v>
      </c>
      <c r="M15" s="17">
        <f t="shared" si="5"/>
        <v>1.004885942846756</v>
      </c>
    </row>
    <row r="16" spans="1:13" ht="15.75">
      <c r="A16" s="15" t="s">
        <v>95</v>
      </c>
      <c r="B16" s="16">
        <v>2852723</v>
      </c>
      <c r="C16" s="16">
        <v>2745658</v>
      </c>
      <c r="D16" s="17">
        <f t="shared" si="0"/>
        <v>1.0389942957207343</v>
      </c>
      <c r="E16" s="16">
        <v>77079</v>
      </c>
      <c r="F16" s="16">
        <v>81464</v>
      </c>
      <c r="G16" s="17">
        <f>SUM(E16/F16)</f>
        <v>0.9461725424727487</v>
      </c>
      <c r="H16" s="16">
        <v>3248184</v>
      </c>
      <c r="I16" s="16">
        <v>3599239</v>
      </c>
      <c r="J16" s="17">
        <f t="shared" si="6"/>
        <v>0.902464104217586</v>
      </c>
      <c r="K16" s="16">
        <f t="shared" si="3"/>
        <v>6177986</v>
      </c>
      <c r="L16" s="16">
        <f t="shared" si="4"/>
        <v>6426361</v>
      </c>
      <c r="M16" s="17">
        <f t="shared" si="5"/>
        <v>0.9613505995072483</v>
      </c>
    </row>
    <row r="17" spans="1:13" ht="15.75">
      <c r="A17" s="15" t="s">
        <v>96</v>
      </c>
      <c r="B17" s="16">
        <v>1124202</v>
      </c>
      <c r="C17" s="16">
        <v>1216103</v>
      </c>
      <c r="D17" s="17">
        <f t="shared" si="0"/>
        <v>0.9244299208208515</v>
      </c>
      <c r="E17" s="16">
        <v>4754</v>
      </c>
      <c r="F17" s="16">
        <v>15963</v>
      </c>
      <c r="G17" s="17">
        <f>SUM(E17/F17)</f>
        <v>0.29781369416776293</v>
      </c>
      <c r="H17" s="16">
        <v>6714096</v>
      </c>
      <c r="I17" s="16">
        <v>6454266</v>
      </c>
      <c r="J17" s="17">
        <f t="shared" si="6"/>
        <v>1.0402570950747925</v>
      </c>
      <c r="K17" s="16">
        <f t="shared" si="3"/>
        <v>7843052</v>
      </c>
      <c r="L17" s="16">
        <f t="shared" si="4"/>
        <v>7686332</v>
      </c>
      <c r="M17" s="17">
        <f t="shared" si="5"/>
        <v>1.0203894393320507</v>
      </c>
    </row>
    <row r="18" spans="1:13" ht="15.75">
      <c r="A18" s="15" t="s">
        <v>100</v>
      </c>
      <c r="B18" s="16">
        <v>1590708</v>
      </c>
      <c r="C18" s="16">
        <v>1521385</v>
      </c>
      <c r="D18" s="17">
        <f t="shared" si="0"/>
        <v>1.0455657180792501</v>
      </c>
      <c r="E18" s="16">
        <v>0</v>
      </c>
      <c r="F18" s="16">
        <v>0</v>
      </c>
      <c r="G18" s="18" t="s">
        <v>89</v>
      </c>
      <c r="H18" s="16">
        <v>4949144</v>
      </c>
      <c r="I18" s="16">
        <v>4607233</v>
      </c>
      <c r="J18" s="17">
        <f t="shared" si="6"/>
        <v>1.0742117882902817</v>
      </c>
      <c r="K18" s="16">
        <f t="shared" si="3"/>
        <v>6539852</v>
      </c>
      <c r="L18" s="16">
        <f t="shared" si="4"/>
        <v>6128618</v>
      </c>
      <c r="M18" s="17">
        <f t="shared" si="5"/>
        <v>1.0671006089790553</v>
      </c>
    </row>
    <row r="19" spans="1:13" ht="15.75">
      <c r="A19" s="15" t="s">
        <v>97</v>
      </c>
      <c r="B19" s="16">
        <v>5403572</v>
      </c>
      <c r="C19" s="16">
        <v>5967412</v>
      </c>
      <c r="D19" s="17">
        <f t="shared" si="0"/>
        <v>0.9055134788749294</v>
      </c>
      <c r="E19" s="16">
        <v>0</v>
      </c>
      <c r="F19" s="16">
        <v>0</v>
      </c>
      <c r="G19" s="18" t="s">
        <v>89</v>
      </c>
      <c r="H19" s="16">
        <v>0</v>
      </c>
      <c r="I19" s="16">
        <v>0</v>
      </c>
      <c r="J19" s="18" t="s">
        <v>89</v>
      </c>
      <c r="K19" s="16">
        <f t="shared" si="3"/>
        <v>5403572</v>
      </c>
      <c r="L19" s="16">
        <f t="shared" si="4"/>
        <v>5967412</v>
      </c>
      <c r="M19" s="17">
        <f t="shared" si="5"/>
        <v>0.9055134788749294</v>
      </c>
    </row>
    <row r="20" spans="1:13" ht="15.75">
      <c r="A20" s="15" t="s">
        <v>99</v>
      </c>
      <c r="B20" s="16">
        <v>5223621</v>
      </c>
      <c r="C20" s="16">
        <v>5438520</v>
      </c>
      <c r="D20" s="17">
        <f t="shared" si="0"/>
        <v>0.96048575715452</v>
      </c>
      <c r="E20" s="16">
        <v>0</v>
      </c>
      <c r="F20" s="16">
        <v>0</v>
      </c>
      <c r="G20" s="18" t="s">
        <v>89</v>
      </c>
      <c r="H20" s="16">
        <v>0</v>
      </c>
      <c r="I20" s="16">
        <v>0</v>
      </c>
      <c r="J20" s="18" t="s">
        <v>89</v>
      </c>
      <c r="K20" s="16">
        <f t="shared" si="3"/>
        <v>5223621</v>
      </c>
      <c r="L20" s="16">
        <f t="shared" si="4"/>
        <v>5438520</v>
      </c>
      <c r="M20" s="17">
        <f t="shared" si="5"/>
        <v>0.96048575715452</v>
      </c>
    </row>
    <row r="21" spans="1:13" ht="15.75">
      <c r="A21" s="15" t="s">
        <v>98</v>
      </c>
      <c r="B21" s="16">
        <v>363656</v>
      </c>
      <c r="C21" s="16">
        <v>412483</v>
      </c>
      <c r="D21" s="17">
        <f t="shared" si="0"/>
        <v>0.88162663673412</v>
      </c>
      <c r="E21" s="16">
        <v>0</v>
      </c>
      <c r="F21" s="16">
        <v>0</v>
      </c>
      <c r="G21" s="18" t="s">
        <v>89</v>
      </c>
      <c r="H21" s="16">
        <v>5370909</v>
      </c>
      <c r="I21" s="16">
        <v>5167349</v>
      </c>
      <c r="J21" s="17">
        <f aca="true" t="shared" si="7" ref="J21:J29">SUM(H21/I21)</f>
        <v>1.0393935071929532</v>
      </c>
      <c r="K21" s="16">
        <f t="shared" si="3"/>
        <v>5734565</v>
      </c>
      <c r="L21" s="16">
        <f t="shared" si="4"/>
        <v>5579832</v>
      </c>
      <c r="M21" s="17">
        <f t="shared" si="5"/>
        <v>1.0277307632201114</v>
      </c>
    </row>
    <row r="22" spans="1:13" ht="15.75">
      <c r="A22" s="15" t="s">
        <v>101</v>
      </c>
      <c r="B22" s="16">
        <v>66774</v>
      </c>
      <c r="C22" s="16">
        <v>114288</v>
      </c>
      <c r="D22" s="17">
        <f t="shared" si="0"/>
        <v>0.5842608147837043</v>
      </c>
      <c r="E22" s="16">
        <v>24529</v>
      </c>
      <c r="F22" s="16">
        <v>20375</v>
      </c>
      <c r="G22" s="17">
        <f>SUM(E22/F22)</f>
        <v>1.2038773006134968</v>
      </c>
      <c r="H22" s="16">
        <v>4817147</v>
      </c>
      <c r="I22" s="16">
        <v>4118794</v>
      </c>
      <c r="J22" s="17">
        <f t="shared" si="7"/>
        <v>1.169552786568107</v>
      </c>
      <c r="K22" s="16">
        <f t="shared" si="3"/>
        <v>4908450</v>
      </c>
      <c r="L22" s="16">
        <f t="shared" si="4"/>
        <v>4253457</v>
      </c>
      <c r="M22" s="17">
        <f t="shared" si="5"/>
        <v>1.1539907421187048</v>
      </c>
    </row>
    <row r="23" spans="1:13" ht="15.75">
      <c r="A23" s="15" t="s">
        <v>104</v>
      </c>
      <c r="B23" s="16">
        <v>1865012</v>
      </c>
      <c r="C23" s="16">
        <v>1890502</v>
      </c>
      <c r="D23" s="17">
        <f t="shared" si="0"/>
        <v>0.9865168087629634</v>
      </c>
      <c r="E23" s="16">
        <v>518</v>
      </c>
      <c r="F23" s="16">
        <v>0</v>
      </c>
      <c r="G23" s="18" t="s">
        <v>89</v>
      </c>
      <c r="H23" s="16">
        <v>2763271</v>
      </c>
      <c r="I23" s="16">
        <v>2406454</v>
      </c>
      <c r="J23" s="17">
        <f t="shared" si="7"/>
        <v>1.1482750137754556</v>
      </c>
      <c r="K23" s="16">
        <f t="shared" si="3"/>
        <v>4628801</v>
      </c>
      <c r="L23" s="16">
        <f t="shared" si="4"/>
        <v>4296956</v>
      </c>
      <c r="M23" s="17">
        <f t="shared" si="5"/>
        <v>1.0772279260015696</v>
      </c>
    </row>
    <row r="24" spans="1:13" ht="15.75">
      <c r="A24" s="15" t="s">
        <v>103</v>
      </c>
      <c r="B24" s="16">
        <v>1268267</v>
      </c>
      <c r="C24" s="16">
        <v>1125348</v>
      </c>
      <c r="D24" s="17">
        <f t="shared" si="0"/>
        <v>1.1269998258316538</v>
      </c>
      <c r="E24" s="16">
        <v>0</v>
      </c>
      <c r="F24" s="16">
        <v>0</v>
      </c>
      <c r="G24" s="18" t="s">
        <v>89</v>
      </c>
      <c r="H24" s="16">
        <v>3637870</v>
      </c>
      <c r="I24" s="16">
        <v>3450150</v>
      </c>
      <c r="J24" s="17">
        <f t="shared" si="7"/>
        <v>1.0544092285842646</v>
      </c>
      <c r="K24" s="16">
        <f t="shared" si="3"/>
        <v>4906137</v>
      </c>
      <c r="L24" s="16">
        <f t="shared" si="4"/>
        <v>4575498</v>
      </c>
      <c r="M24" s="17">
        <f t="shared" si="5"/>
        <v>1.0722629536719281</v>
      </c>
    </row>
    <row r="25" spans="1:13" ht="15.75">
      <c r="A25" s="15" t="s">
        <v>102</v>
      </c>
      <c r="B25" s="16">
        <v>868710</v>
      </c>
      <c r="C25" s="16">
        <v>1004111</v>
      </c>
      <c r="D25" s="17">
        <f t="shared" si="0"/>
        <v>0.8651533545594062</v>
      </c>
      <c r="E25" s="16">
        <v>15689</v>
      </c>
      <c r="F25" s="16">
        <v>1134</v>
      </c>
      <c r="G25" s="90">
        <f>SUM(E25/F25)</f>
        <v>13.835097001763668</v>
      </c>
      <c r="H25" s="16">
        <v>4246191</v>
      </c>
      <c r="I25" s="16">
        <v>4162828</v>
      </c>
      <c r="J25" s="17">
        <f t="shared" si="7"/>
        <v>1.0200255691563525</v>
      </c>
      <c r="K25" s="16">
        <f t="shared" si="3"/>
        <v>5130590</v>
      </c>
      <c r="L25" s="16">
        <f t="shared" si="4"/>
        <v>5168073</v>
      </c>
      <c r="M25" s="17">
        <f t="shared" si="5"/>
        <v>0.992747199971827</v>
      </c>
    </row>
    <row r="26" spans="1:13" ht="15.75">
      <c r="A26" s="15" t="s">
        <v>105</v>
      </c>
      <c r="B26" s="16">
        <v>3659009</v>
      </c>
      <c r="C26" s="16">
        <v>3792944</v>
      </c>
      <c r="D26" s="17">
        <f t="shared" si="0"/>
        <v>0.9646883792642338</v>
      </c>
      <c r="E26" s="16">
        <v>0</v>
      </c>
      <c r="F26" s="16">
        <v>0</v>
      </c>
      <c r="G26" s="18" t="s">
        <v>89</v>
      </c>
      <c r="H26" s="16">
        <v>322677</v>
      </c>
      <c r="I26" s="16">
        <v>303147</v>
      </c>
      <c r="J26" s="17">
        <f t="shared" si="7"/>
        <v>1.064424190244337</v>
      </c>
      <c r="K26" s="16">
        <f t="shared" si="3"/>
        <v>3981686</v>
      </c>
      <c r="L26" s="16">
        <f t="shared" si="4"/>
        <v>4096091</v>
      </c>
      <c r="M26" s="17">
        <f t="shared" si="5"/>
        <v>0.9720697123184031</v>
      </c>
    </row>
    <row r="27" spans="1:13" ht="15.75">
      <c r="A27" s="5" t="s">
        <v>107</v>
      </c>
      <c r="B27" s="19">
        <v>1328055</v>
      </c>
      <c r="C27" s="19">
        <v>1480408</v>
      </c>
      <c r="D27" s="20">
        <f t="shared" si="0"/>
        <v>0.8970871543520434</v>
      </c>
      <c r="E27" s="19">
        <v>20900</v>
      </c>
      <c r="F27" s="19">
        <v>11250</v>
      </c>
      <c r="G27" s="20">
        <f>SUM(E27/F27)</f>
        <v>1.8577777777777778</v>
      </c>
      <c r="H27" s="19">
        <v>2532954</v>
      </c>
      <c r="I27" s="19">
        <v>2821468</v>
      </c>
      <c r="J27" s="20">
        <f t="shared" si="7"/>
        <v>0.8977433024227105</v>
      </c>
      <c r="K27" s="19">
        <f t="shared" si="3"/>
        <v>3881909</v>
      </c>
      <c r="L27" s="19">
        <f t="shared" si="4"/>
        <v>4313126</v>
      </c>
      <c r="M27" s="20">
        <f t="shared" si="5"/>
        <v>0.9000221648984982</v>
      </c>
    </row>
    <row r="28" spans="1:13" ht="16.5" thickBot="1">
      <c r="A28" s="15" t="s">
        <v>106</v>
      </c>
      <c r="B28" s="16">
        <v>486343</v>
      </c>
      <c r="C28" s="16">
        <v>475082</v>
      </c>
      <c r="D28" s="17">
        <f t="shared" si="0"/>
        <v>1.0237032764870064</v>
      </c>
      <c r="E28" s="16">
        <v>0</v>
      </c>
      <c r="F28" s="16">
        <v>0</v>
      </c>
      <c r="G28" s="18" t="s">
        <v>89</v>
      </c>
      <c r="H28" s="16">
        <v>3552456</v>
      </c>
      <c r="I28" s="16">
        <v>3829208</v>
      </c>
      <c r="J28" s="17">
        <f t="shared" si="7"/>
        <v>0.9277260467438697</v>
      </c>
      <c r="K28" s="16">
        <f t="shared" si="3"/>
        <v>4038799</v>
      </c>
      <c r="L28" s="16">
        <f t="shared" si="4"/>
        <v>4304290</v>
      </c>
      <c r="M28" s="17">
        <f t="shared" si="5"/>
        <v>0.9383194440895014</v>
      </c>
    </row>
    <row r="29" spans="1:13" ht="16.5" thickBot="1">
      <c r="A29" s="21" t="s">
        <v>108</v>
      </c>
      <c r="B29" s="22">
        <f>SUM(B4:B28)</f>
        <v>163699088</v>
      </c>
      <c r="C29" s="22">
        <f>SUM(C4:C28)</f>
        <v>167455058</v>
      </c>
      <c r="D29" s="23">
        <f t="shared" si="0"/>
        <v>0.9775702803793481</v>
      </c>
      <c r="E29" s="22">
        <f>SUM(E4:E28)</f>
        <v>2570058</v>
      </c>
      <c r="F29" s="22">
        <f>SUM(F4:F28)</f>
        <v>2263955</v>
      </c>
      <c r="G29" s="23">
        <f>SUM(E29/F29)</f>
        <v>1.1352071927224703</v>
      </c>
      <c r="H29" s="22">
        <f>SUM(H4:H28)</f>
        <v>253439040</v>
      </c>
      <c r="I29" s="22">
        <f>SUM(I4:I28)</f>
        <v>250091222</v>
      </c>
      <c r="J29" s="23">
        <f t="shared" si="7"/>
        <v>1.0133863874678497</v>
      </c>
      <c r="K29" s="22">
        <f>SUM(K4:K28)</f>
        <v>419708186</v>
      </c>
      <c r="L29" s="22">
        <f>SUM(L4:L28)</f>
        <v>419810235</v>
      </c>
      <c r="M29" s="24">
        <f t="shared" si="5"/>
        <v>0.9997569163600787</v>
      </c>
    </row>
    <row r="30" spans="1:13" ht="15.75">
      <c r="A30" s="15" t="s">
        <v>110</v>
      </c>
      <c r="B30" s="16">
        <v>3595362</v>
      </c>
      <c r="C30" s="16">
        <v>3402069</v>
      </c>
      <c r="D30" s="17">
        <f t="shared" si="0"/>
        <v>1.0568163079584805</v>
      </c>
      <c r="E30" s="16">
        <v>0</v>
      </c>
      <c r="F30" s="16">
        <v>0</v>
      </c>
      <c r="G30" s="18" t="s">
        <v>89</v>
      </c>
      <c r="H30" s="16">
        <v>0</v>
      </c>
      <c r="I30" s="16">
        <v>0</v>
      </c>
      <c r="J30" s="18" t="s">
        <v>89</v>
      </c>
      <c r="K30" s="16">
        <f aca="true" t="shared" si="8" ref="K30:K54">SUM(B30+E30+H30)</f>
        <v>3595362</v>
      </c>
      <c r="L30" s="16">
        <f aca="true" t="shared" si="9" ref="L30:L54">SUM(C30+F30+I30)</f>
        <v>3402069</v>
      </c>
      <c r="M30" s="17">
        <f t="shared" si="5"/>
        <v>1.0568163079584805</v>
      </c>
    </row>
    <row r="31" spans="1:13" ht="15.75">
      <c r="A31" s="12" t="s">
        <v>109</v>
      </c>
      <c r="B31" s="25">
        <v>614259</v>
      </c>
      <c r="C31" s="25">
        <v>676207</v>
      </c>
      <c r="D31" s="26">
        <f t="shared" si="0"/>
        <v>0.9083889992265682</v>
      </c>
      <c r="E31" s="25">
        <v>0</v>
      </c>
      <c r="F31" s="25">
        <v>0</v>
      </c>
      <c r="G31" s="27" t="s">
        <v>89</v>
      </c>
      <c r="H31" s="25">
        <v>1785591</v>
      </c>
      <c r="I31" s="25">
        <v>1883217</v>
      </c>
      <c r="J31" s="26">
        <f>SUM(H31/I31)</f>
        <v>0.948159983687488</v>
      </c>
      <c r="K31" s="25">
        <f t="shared" si="8"/>
        <v>2399850</v>
      </c>
      <c r="L31" s="25">
        <f t="shared" si="9"/>
        <v>2559424</v>
      </c>
      <c r="M31" s="26">
        <f t="shared" si="5"/>
        <v>0.9376523780350579</v>
      </c>
    </row>
    <row r="32" spans="1:13" ht="15.75">
      <c r="A32" s="15" t="s">
        <v>116</v>
      </c>
      <c r="B32" s="16">
        <v>196017</v>
      </c>
      <c r="C32" s="16">
        <v>154803</v>
      </c>
      <c r="D32" s="17">
        <f t="shared" si="0"/>
        <v>1.2662351504815799</v>
      </c>
      <c r="E32" s="16">
        <v>48308</v>
      </c>
      <c r="F32" s="16">
        <v>0</v>
      </c>
      <c r="G32" s="18" t="s">
        <v>89</v>
      </c>
      <c r="H32" s="16">
        <v>3105292</v>
      </c>
      <c r="I32" s="16">
        <v>2633024</v>
      </c>
      <c r="J32" s="17">
        <f>SUM(H32/I32)</f>
        <v>1.1793633479983472</v>
      </c>
      <c r="K32" s="16">
        <f t="shared" si="8"/>
        <v>3349617</v>
      </c>
      <c r="L32" s="16">
        <f t="shared" si="9"/>
        <v>2787827</v>
      </c>
      <c r="M32" s="17">
        <f t="shared" si="5"/>
        <v>1.2015153738018893</v>
      </c>
    </row>
    <row r="33" spans="1:13" ht="15.75">
      <c r="A33" s="15" t="s">
        <v>111</v>
      </c>
      <c r="B33" s="16">
        <v>2753379</v>
      </c>
      <c r="C33" s="16">
        <v>2794162</v>
      </c>
      <c r="D33" s="17">
        <f t="shared" si="0"/>
        <v>0.9854042106363196</v>
      </c>
      <c r="E33" s="16">
        <v>0</v>
      </c>
      <c r="F33" s="16">
        <v>0</v>
      </c>
      <c r="G33" s="18" t="s">
        <v>89</v>
      </c>
      <c r="H33" s="16">
        <v>246345</v>
      </c>
      <c r="I33" s="16">
        <v>110973</v>
      </c>
      <c r="J33" s="17">
        <f>SUM(H33/I33)</f>
        <v>2.2198642913141033</v>
      </c>
      <c r="K33" s="16">
        <f t="shared" si="8"/>
        <v>2999724</v>
      </c>
      <c r="L33" s="16">
        <f t="shared" si="9"/>
        <v>2905135</v>
      </c>
      <c r="M33" s="17">
        <f t="shared" si="5"/>
        <v>1.0325592442347773</v>
      </c>
    </row>
    <row r="34" spans="1:13" ht="15.75">
      <c r="A34" s="15" t="s">
        <v>113</v>
      </c>
      <c r="B34" s="16">
        <v>507492</v>
      </c>
      <c r="C34" s="16">
        <v>513100</v>
      </c>
      <c r="D34" s="17">
        <f t="shared" si="0"/>
        <v>0.9890703566556227</v>
      </c>
      <c r="E34" s="16">
        <v>44593</v>
      </c>
      <c r="F34" s="16">
        <v>37535</v>
      </c>
      <c r="G34" s="17">
        <f>SUM(E34/F34)</f>
        <v>1.1880378313573998</v>
      </c>
      <c r="H34" s="16">
        <v>1916834</v>
      </c>
      <c r="I34" s="16">
        <v>2031572</v>
      </c>
      <c r="J34" s="17">
        <f>SUM(H34/I34)</f>
        <v>0.9435225529786786</v>
      </c>
      <c r="K34" s="16">
        <f t="shared" si="8"/>
        <v>2468919</v>
      </c>
      <c r="L34" s="16">
        <f t="shared" si="9"/>
        <v>2582207</v>
      </c>
      <c r="M34" s="17">
        <f t="shared" si="5"/>
        <v>0.9561274522143267</v>
      </c>
    </row>
    <row r="35" spans="1:13" ht="15.75">
      <c r="A35" s="15" t="s">
        <v>112</v>
      </c>
      <c r="B35" s="16">
        <v>158145</v>
      </c>
      <c r="C35" s="16">
        <v>150506</v>
      </c>
      <c r="D35" s="17">
        <f t="shared" si="0"/>
        <v>1.0507554516099027</v>
      </c>
      <c r="E35" s="16">
        <v>1697</v>
      </c>
      <c r="F35" s="16">
        <v>0</v>
      </c>
      <c r="G35" s="18" t="s">
        <v>89</v>
      </c>
      <c r="H35" s="16">
        <v>2775666</v>
      </c>
      <c r="I35" s="16">
        <v>2623088</v>
      </c>
      <c r="J35" s="17">
        <f>SUM(H35/I35)</f>
        <v>1.0581673203491457</v>
      </c>
      <c r="K35" s="16">
        <f t="shared" si="8"/>
        <v>2935508</v>
      </c>
      <c r="L35" s="16">
        <f t="shared" si="9"/>
        <v>2773594</v>
      </c>
      <c r="M35" s="17">
        <f t="shared" si="5"/>
        <v>1.0583769650496793</v>
      </c>
    </row>
    <row r="36" spans="1:13" ht="15.75">
      <c r="A36" s="15" t="s">
        <v>114</v>
      </c>
      <c r="B36" s="16">
        <v>2255220</v>
      </c>
      <c r="C36" s="16">
        <v>2419764</v>
      </c>
      <c r="D36" s="17">
        <f aca="true" t="shared" si="10" ref="D36:D57">SUM(B36/C36)</f>
        <v>0.9319999801633547</v>
      </c>
      <c r="E36" s="16">
        <v>0</v>
      </c>
      <c r="F36" s="16">
        <v>0</v>
      </c>
      <c r="G36" s="18" t="s">
        <v>89</v>
      </c>
      <c r="H36" s="16">
        <v>0</v>
      </c>
      <c r="I36" s="16">
        <v>0</v>
      </c>
      <c r="J36" s="18" t="s">
        <v>89</v>
      </c>
      <c r="K36" s="16">
        <f t="shared" si="8"/>
        <v>2255220</v>
      </c>
      <c r="L36" s="16">
        <f t="shared" si="9"/>
        <v>2419764</v>
      </c>
      <c r="M36" s="17">
        <f aca="true" t="shared" si="11" ref="M36:M57">SUM(K36/L36)</f>
        <v>0.9319999801633547</v>
      </c>
    </row>
    <row r="37" spans="1:13" ht="15.75">
      <c r="A37" s="15" t="s">
        <v>115</v>
      </c>
      <c r="B37" s="16">
        <v>397433</v>
      </c>
      <c r="C37" s="16">
        <v>309948</v>
      </c>
      <c r="D37" s="17">
        <f t="shared" si="10"/>
        <v>1.282257023758824</v>
      </c>
      <c r="E37" s="16">
        <v>0</v>
      </c>
      <c r="F37" s="16">
        <v>0</v>
      </c>
      <c r="G37" s="18" t="s">
        <v>89</v>
      </c>
      <c r="H37" s="16">
        <v>2358751</v>
      </c>
      <c r="I37" s="16">
        <v>2367993</v>
      </c>
      <c r="J37" s="17">
        <f aca="true" t="shared" si="12" ref="J37:J45">SUM(H37/I37)</f>
        <v>0.9960971168411393</v>
      </c>
      <c r="K37" s="16">
        <f t="shared" si="8"/>
        <v>2756184</v>
      </c>
      <c r="L37" s="16">
        <f t="shared" si="9"/>
        <v>2677941</v>
      </c>
      <c r="M37" s="17">
        <f t="shared" si="11"/>
        <v>1.0292175966535484</v>
      </c>
    </row>
    <row r="38" spans="1:13" ht="15.75">
      <c r="A38" s="15" t="s">
        <v>117</v>
      </c>
      <c r="B38" s="16">
        <v>2833295</v>
      </c>
      <c r="C38" s="16">
        <v>2351871</v>
      </c>
      <c r="D38" s="17">
        <f t="shared" si="10"/>
        <v>1.204698301905164</v>
      </c>
      <c r="E38" s="16">
        <v>8277</v>
      </c>
      <c r="F38" s="16">
        <v>12214</v>
      </c>
      <c r="G38" s="17">
        <f>SUM(E38/F38)</f>
        <v>0.6776649746192893</v>
      </c>
      <c r="H38" s="16">
        <v>288646</v>
      </c>
      <c r="I38" s="16">
        <v>425413</v>
      </c>
      <c r="J38" s="17">
        <f t="shared" si="12"/>
        <v>0.6785077089792743</v>
      </c>
      <c r="K38" s="16">
        <f t="shared" si="8"/>
        <v>3130218</v>
      </c>
      <c r="L38" s="16">
        <f t="shared" si="9"/>
        <v>2789498</v>
      </c>
      <c r="M38" s="17">
        <f t="shared" si="11"/>
        <v>1.1221438409348206</v>
      </c>
    </row>
    <row r="39" spans="1:13" ht="15.75">
      <c r="A39" s="15" t="s">
        <v>118</v>
      </c>
      <c r="B39" s="16">
        <v>2023797</v>
      </c>
      <c r="C39" s="16">
        <v>2027451</v>
      </c>
      <c r="D39" s="17">
        <f t="shared" si="10"/>
        <v>0.9981977369613372</v>
      </c>
      <c r="E39" s="16">
        <v>0</v>
      </c>
      <c r="F39" s="16">
        <v>0</v>
      </c>
      <c r="G39" s="18" t="s">
        <v>89</v>
      </c>
      <c r="H39" s="16">
        <v>284957</v>
      </c>
      <c r="I39" s="16">
        <v>292282</v>
      </c>
      <c r="J39" s="17">
        <f t="shared" si="12"/>
        <v>0.974938586707358</v>
      </c>
      <c r="K39" s="16">
        <f t="shared" si="8"/>
        <v>2308754</v>
      </c>
      <c r="L39" s="16">
        <f t="shared" si="9"/>
        <v>2319733</v>
      </c>
      <c r="M39" s="17">
        <f t="shared" si="11"/>
        <v>0.9952671277254753</v>
      </c>
    </row>
    <row r="40" spans="1:13" ht="15.75">
      <c r="A40" s="15" t="s">
        <v>121</v>
      </c>
      <c r="B40" s="16">
        <v>680136</v>
      </c>
      <c r="C40" s="16">
        <v>857856</v>
      </c>
      <c r="D40" s="17">
        <f t="shared" si="10"/>
        <v>0.79283236347359</v>
      </c>
      <c r="E40" s="16">
        <v>0</v>
      </c>
      <c r="F40" s="16">
        <v>0</v>
      </c>
      <c r="G40" s="18" t="s">
        <v>89</v>
      </c>
      <c r="H40" s="16">
        <v>1413521</v>
      </c>
      <c r="I40" s="16">
        <v>1423881</v>
      </c>
      <c r="J40" s="17">
        <f t="shared" si="12"/>
        <v>0.9927241110738889</v>
      </c>
      <c r="K40" s="16">
        <f t="shared" si="8"/>
        <v>2093657</v>
      </c>
      <c r="L40" s="16">
        <f t="shared" si="9"/>
        <v>2281737</v>
      </c>
      <c r="M40" s="17">
        <f t="shared" si="11"/>
        <v>0.9175715693789425</v>
      </c>
    </row>
    <row r="41" spans="1:13" ht="15.75">
      <c r="A41" s="15" t="s">
        <v>120</v>
      </c>
      <c r="B41" s="16">
        <v>2619835</v>
      </c>
      <c r="C41" s="16">
        <v>2397109</v>
      </c>
      <c r="D41" s="17">
        <f t="shared" si="10"/>
        <v>1.0929144231655716</v>
      </c>
      <c r="E41" s="16">
        <v>0</v>
      </c>
      <c r="F41" s="16">
        <v>0</v>
      </c>
      <c r="G41" s="18" t="s">
        <v>89</v>
      </c>
      <c r="H41" s="16">
        <v>93269</v>
      </c>
      <c r="I41" s="16">
        <v>90793</v>
      </c>
      <c r="J41" s="17">
        <f t="shared" si="12"/>
        <v>1.0272708248433249</v>
      </c>
      <c r="K41" s="16">
        <f t="shared" si="8"/>
        <v>2713104</v>
      </c>
      <c r="L41" s="16">
        <f t="shared" si="9"/>
        <v>2487902</v>
      </c>
      <c r="M41" s="17">
        <f t="shared" si="11"/>
        <v>1.0905188387645495</v>
      </c>
    </row>
    <row r="42" spans="1:13" ht="15.75">
      <c r="A42" s="15" t="s">
        <v>119</v>
      </c>
      <c r="B42" s="16">
        <v>453207</v>
      </c>
      <c r="C42" s="16">
        <v>477247</v>
      </c>
      <c r="D42" s="17">
        <f t="shared" si="10"/>
        <v>0.9496277608869201</v>
      </c>
      <c r="E42" s="16">
        <v>1589</v>
      </c>
      <c r="F42" s="16">
        <v>1311</v>
      </c>
      <c r="G42" s="17">
        <f>SUM(E42/F42)</f>
        <v>1.2120518688024409</v>
      </c>
      <c r="H42" s="16">
        <v>1429729</v>
      </c>
      <c r="I42" s="16">
        <v>1507370</v>
      </c>
      <c r="J42" s="17">
        <f t="shared" si="12"/>
        <v>0.9484924073054393</v>
      </c>
      <c r="K42" s="16">
        <f t="shared" si="8"/>
        <v>1884525</v>
      </c>
      <c r="L42" s="16">
        <f t="shared" si="9"/>
        <v>1985928</v>
      </c>
      <c r="M42" s="17">
        <f t="shared" si="11"/>
        <v>0.9489392364677873</v>
      </c>
    </row>
    <row r="43" spans="1:13" ht="15.75">
      <c r="A43" s="15" t="s">
        <v>124</v>
      </c>
      <c r="B43" s="16">
        <v>389459</v>
      </c>
      <c r="C43" s="16">
        <v>369310</v>
      </c>
      <c r="D43" s="17">
        <f t="shared" si="10"/>
        <v>1.0545585009883296</v>
      </c>
      <c r="E43" s="16">
        <v>0</v>
      </c>
      <c r="F43" s="16">
        <v>0</v>
      </c>
      <c r="G43" s="18" t="s">
        <v>89</v>
      </c>
      <c r="H43" s="16">
        <v>1168731</v>
      </c>
      <c r="I43" s="16">
        <v>1157385</v>
      </c>
      <c r="J43" s="17">
        <f t="shared" si="12"/>
        <v>1.0098031337886701</v>
      </c>
      <c r="K43" s="16">
        <f t="shared" si="8"/>
        <v>1558190</v>
      </c>
      <c r="L43" s="16">
        <f t="shared" si="9"/>
        <v>1526695</v>
      </c>
      <c r="M43" s="17">
        <f t="shared" si="11"/>
        <v>1.0206295298013028</v>
      </c>
    </row>
    <row r="44" spans="1:13" ht="15.75">
      <c r="A44" s="15" t="s">
        <v>123</v>
      </c>
      <c r="B44" s="16">
        <v>1224168</v>
      </c>
      <c r="C44" s="16">
        <v>1743875</v>
      </c>
      <c r="D44" s="17">
        <f t="shared" si="10"/>
        <v>0.7019815067020285</v>
      </c>
      <c r="E44" s="16">
        <v>70064</v>
      </c>
      <c r="F44" s="16">
        <v>85903</v>
      </c>
      <c r="G44" s="17">
        <f>SUM(E44/F44)</f>
        <v>0.8156176152171636</v>
      </c>
      <c r="H44" s="16">
        <v>95440</v>
      </c>
      <c r="I44" s="16">
        <v>98659</v>
      </c>
      <c r="J44" s="17">
        <f t="shared" si="12"/>
        <v>0.9673724647523287</v>
      </c>
      <c r="K44" s="16">
        <f t="shared" si="8"/>
        <v>1389672</v>
      </c>
      <c r="L44" s="16">
        <f t="shared" si="9"/>
        <v>1928437</v>
      </c>
      <c r="M44" s="17">
        <f t="shared" si="11"/>
        <v>0.7206208966121268</v>
      </c>
    </row>
    <row r="45" spans="1:13" ht="15.75">
      <c r="A45" s="15" t="s">
        <v>122</v>
      </c>
      <c r="B45" s="16">
        <v>1553747</v>
      </c>
      <c r="C45" s="16">
        <v>1550062</v>
      </c>
      <c r="D45" s="17">
        <f t="shared" si="10"/>
        <v>1.0023773242618683</v>
      </c>
      <c r="E45" s="16">
        <v>3919</v>
      </c>
      <c r="F45" s="16">
        <v>9769</v>
      </c>
      <c r="G45" s="17">
        <f>SUM(E45/F45)</f>
        <v>0.40116695669976454</v>
      </c>
      <c r="H45" s="16">
        <v>70968</v>
      </c>
      <c r="I45" s="16">
        <v>84311</v>
      </c>
      <c r="J45" s="17">
        <f t="shared" si="12"/>
        <v>0.8417406981295442</v>
      </c>
      <c r="K45" s="16">
        <f t="shared" si="8"/>
        <v>1628634</v>
      </c>
      <c r="L45" s="16">
        <f t="shared" si="9"/>
        <v>1644142</v>
      </c>
      <c r="M45" s="17">
        <f t="shared" si="11"/>
        <v>0.9905677246855806</v>
      </c>
    </row>
    <row r="46" spans="1:13" ht="15.75">
      <c r="A46" s="15" t="s">
        <v>126</v>
      </c>
      <c r="B46" s="16">
        <v>1335526</v>
      </c>
      <c r="C46" s="16">
        <v>1346568</v>
      </c>
      <c r="D46" s="17">
        <f t="shared" si="10"/>
        <v>0.9917998942496777</v>
      </c>
      <c r="E46" s="16">
        <v>0</v>
      </c>
      <c r="F46" s="16">
        <v>0</v>
      </c>
      <c r="G46" s="18" t="s">
        <v>89</v>
      </c>
      <c r="H46" s="16">
        <v>0</v>
      </c>
      <c r="I46" s="16">
        <v>0</v>
      </c>
      <c r="J46" s="18" t="s">
        <v>89</v>
      </c>
      <c r="K46" s="16">
        <f t="shared" si="8"/>
        <v>1335526</v>
      </c>
      <c r="L46" s="16">
        <f t="shared" si="9"/>
        <v>1346568</v>
      </c>
      <c r="M46" s="17">
        <f t="shared" si="11"/>
        <v>0.9917998942496777</v>
      </c>
    </row>
    <row r="47" spans="1:13" ht="15.75">
      <c r="A47" s="15" t="s">
        <v>125</v>
      </c>
      <c r="B47" s="16">
        <v>1498766</v>
      </c>
      <c r="C47" s="16">
        <v>1474177</v>
      </c>
      <c r="D47" s="17">
        <f t="shared" si="10"/>
        <v>1.016679815246066</v>
      </c>
      <c r="E47" s="16">
        <v>0</v>
      </c>
      <c r="F47" s="16">
        <v>0</v>
      </c>
      <c r="G47" s="18" t="s">
        <v>89</v>
      </c>
      <c r="H47" s="16">
        <v>24</v>
      </c>
      <c r="I47" s="16">
        <v>335</v>
      </c>
      <c r="J47" s="17">
        <f aca="true" t="shared" si="13" ref="J47:J57">SUM(H47/I47)</f>
        <v>0.07164179104477612</v>
      </c>
      <c r="K47" s="16">
        <f t="shared" si="8"/>
        <v>1498790</v>
      </c>
      <c r="L47" s="16">
        <f t="shared" si="9"/>
        <v>1474512</v>
      </c>
      <c r="M47" s="17">
        <f t="shared" si="11"/>
        <v>1.0164651084562215</v>
      </c>
    </row>
    <row r="48" spans="1:13" ht="15.75">
      <c r="A48" s="15" t="s">
        <v>127</v>
      </c>
      <c r="B48" s="16">
        <v>1216534</v>
      </c>
      <c r="C48" s="16">
        <v>1204635</v>
      </c>
      <c r="D48" s="17">
        <f t="shared" si="10"/>
        <v>1.009877680791277</v>
      </c>
      <c r="E48" s="16">
        <v>0</v>
      </c>
      <c r="F48" s="16">
        <v>0</v>
      </c>
      <c r="G48" s="18" t="s">
        <v>89</v>
      </c>
      <c r="H48" s="16">
        <v>330435</v>
      </c>
      <c r="I48" s="16">
        <v>298076</v>
      </c>
      <c r="J48" s="17">
        <f t="shared" si="13"/>
        <v>1.1085595619909017</v>
      </c>
      <c r="K48" s="16">
        <f t="shared" si="8"/>
        <v>1546969</v>
      </c>
      <c r="L48" s="16">
        <f t="shared" si="9"/>
        <v>1502711</v>
      </c>
      <c r="M48" s="17">
        <f t="shared" si="11"/>
        <v>1.0294521035648239</v>
      </c>
    </row>
    <row r="49" spans="1:13" ht="15.75">
      <c r="A49" s="15" t="s">
        <v>130</v>
      </c>
      <c r="B49" s="16">
        <v>214116</v>
      </c>
      <c r="C49" s="16">
        <v>143900</v>
      </c>
      <c r="D49" s="17">
        <f t="shared" si="10"/>
        <v>1.4879499652536483</v>
      </c>
      <c r="E49" s="16">
        <v>14922</v>
      </c>
      <c r="F49" s="16">
        <v>12849</v>
      </c>
      <c r="G49" s="17">
        <f>SUM(E49/F49)</f>
        <v>1.1613355124912446</v>
      </c>
      <c r="H49" s="16">
        <v>1074757</v>
      </c>
      <c r="I49" s="16">
        <v>995734</v>
      </c>
      <c r="J49" s="17">
        <f t="shared" si="13"/>
        <v>1.0793615563996006</v>
      </c>
      <c r="K49" s="16">
        <f t="shared" si="8"/>
        <v>1303795</v>
      </c>
      <c r="L49" s="16">
        <f t="shared" si="9"/>
        <v>1152483</v>
      </c>
      <c r="M49" s="17">
        <f t="shared" si="11"/>
        <v>1.1312921752424983</v>
      </c>
    </row>
    <row r="50" spans="1:13" ht="15.75">
      <c r="A50" s="15" t="s">
        <v>129</v>
      </c>
      <c r="B50" s="16">
        <v>346030</v>
      </c>
      <c r="C50" s="16">
        <v>306578</v>
      </c>
      <c r="D50" s="17">
        <f t="shared" si="10"/>
        <v>1.1286850328464535</v>
      </c>
      <c r="E50" s="16">
        <v>0</v>
      </c>
      <c r="F50" s="16">
        <v>0</v>
      </c>
      <c r="G50" s="18" t="s">
        <v>89</v>
      </c>
      <c r="H50" s="16">
        <v>961208</v>
      </c>
      <c r="I50" s="16">
        <v>998498</v>
      </c>
      <c r="J50" s="17">
        <f t="shared" si="13"/>
        <v>0.9626539061670629</v>
      </c>
      <c r="K50" s="16">
        <f t="shared" si="8"/>
        <v>1307238</v>
      </c>
      <c r="L50" s="16">
        <f t="shared" si="9"/>
        <v>1305076</v>
      </c>
      <c r="M50" s="17">
        <f t="shared" si="11"/>
        <v>1.0016566085040257</v>
      </c>
    </row>
    <row r="51" spans="1:13" ht="15.75">
      <c r="A51" s="15" t="s">
        <v>128</v>
      </c>
      <c r="B51" s="16">
        <v>1228206</v>
      </c>
      <c r="C51" s="16">
        <v>671732</v>
      </c>
      <c r="D51" s="17">
        <f t="shared" si="10"/>
        <v>1.82841668998946</v>
      </c>
      <c r="E51" s="16">
        <v>0</v>
      </c>
      <c r="F51" s="16">
        <v>0</v>
      </c>
      <c r="G51" s="18" t="s">
        <v>89</v>
      </c>
      <c r="H51" s="16">
        <v>683740</v>
      </c>
      <c r="I51" s="16">
        <v>699401</v>
      </c>
      <c r="J51" s="17">
        <f t="shared" si="13"/>
        <v>0.9776079816871867</v>
      </c>
      <c r="K51" s="16">
        <f t="shared" si="8"/>
        <v>1911946</v>
      </c>
      <c r="L51" s="16">
        <f t="shared" si="9"/>
        <v>1371133</v>
      </c>
      <c r="M51" s="17">
        <f t="shared" si="11"/>
        <v>1.3944278199124374</v>
      </c>
    </row>
    <row r="52" spans="1:13" ht="15.75">
      <c r="A52" s="15" t="s">
        <v>131</v>
      </c>
      <c r="B52" s="16">
        <v>413625</v>
      </c>
      <c r="C52" s="16">
        <v>342915</v>
      </c>
      <c r="D52" s="17">
        <f t="shared" si="10"/>
        <v>1.2062027032938192</v>
      </c>
      <c r="E52" s="16">
        <v>0</v>
      </c>
      <c r="F52" s="16">
        <v>0</v>
      </c>
      <c r="G52" s="18" t="s">
        <v>89</v>
      </c>
      <c r="H52" s="16">
        <v>1606324</v>
      </c>
      <c r="I52" s="16">
        <v>1433371</v>
      </c>
      <c r="J52" s="17">
        <f t="shared" si="13"/>
        <v>1.1206617128433602</v>
      </c>
      <c r="K52" s="16">
        <f t="shared" si="8"/>
        <v>2019949</v>
      </c>
      <c r="L52" s="16">
        <f t="shared" si="9"/>
        <v>1776286</v>
      </c>
      <c r="M52" s="17">
        <f t="shared" si="11"/>
        <v>1.1371755449291387</v>
      </c>
    </row>
    <row r="53" spans="1:13" ht="15.75">
      <c r="A53" s="15" t="s">
        <v>132</v>
      </c>
      <c r="B53" s="16">
        <v>884614</v>
      </c>
      <c r="C53" s="16">
        <v>713165</v>
      </c>
      <c r="D53" s="17">
        <f t="shared" si="10"/>
        <v>1.2404057966950144</v>
      </c>
      <c r="E53" s="16">
        <v>6901</v>
      </c>
      <c r="F53" s="16">
        <v>676</v>
      </c>
      <c r="G53" s="90">
        <f>SUM(E53/F53)</f>
        <v>10.208579881656805</v>
      </c>
      <c r="H53" s="16">
        <v>360991</v>
      </c>
      <c r="I53" s="16">
        <v>353291</v>
      </c>
      <c r="J53" s="17">
        <f t="shared" si="13"/>
        <v>1.0217950641256075</v>
      </c>
      <c r="K53" s="16">
        <f t="shared" si="8"/>
        <v>1252506</v>
      </c>
      <c r="L53" s="16">
        <f t="shared" si="9"/>
        <v>1067132</v>
      </c>
      <c r="M53" s="17">
        <f t="shared" si="11"/>
        <v>1.1737123429903704</v>
      </c>
    </row>
    <row r="54" spans="1:13" ht="15.75">
      <c r="A54" s="5" t="s">
        <v>133</v>
      </c>
      <c r="B54" s="19">
        <v>124597</v>
      </c>
      <c r="C54" s="19">
        <v>104881</v>
      </c>
      <c r="D54" s="20">
        <f t="shared" si="10"/>
        <v>1.1879844776460942</v>
      </c>
      <c r="E54" s="19">
        <v>0</v>
      </c>
      <c r="F54" s="19">
        <v>0</v>
      </c>
      <c r="G54" s="28" t="s">
        <v>89</v>
      </c>
      <c r="H54" s="19">
        <v>725909</v>
      </c>
      <c r="I54" s="19">
        <v>838988</v>
      </c>
      <c r="J54" s="20">
        <f t="shared" si="13"/>
        <v>0.8652197647642159</v>
      </c>
      <c r="K54" s="19">
        <f t="shared" si="8"/>
        <v>850506</v>
      </c>
      <c r="L54" s="19">
        <f t="shared" si="9"/>
        <v>943869</v>
      </c>
      <c r="M54" s="20">
        <f t="shared" si="11"/>
        <v>0.9010847903681549</v>
      </c>
    </row>
    <row r="55" spans="1:13" ht="16.5" thickBot="1">
      <c r="A55" s="123"/>
      <c r="B55" s="117"/>
      <c r="C55" s="117"/>
      <c r="D55" s="118"/>
      <c r="E55" s="117"/>
      <c r="F55" s="117"/>
      <c r="G55" s="128"/>
      <c r="H55" s="117"/>
      <c r="I55" s="117"/>
      <c r="J55" s="118"/>
      <c r="K55" s="117"/>
      <c r="L55" s="117"/>
      <c r="M55" s="119"/>
    </row>
    <row r="56" spans="1:13" ht="15.75">
      <c r="A56" s="29" t="s">
        <v>108</v>
      </c>
      <c r="B56" s="30">
        <f>SUM(B30:B54)</f>
        <v>29516965</v>
      </c>
      <c r="C56" s="30">
        <f>SUM(C30:C54)</f>
        <v>28503891</v>
      </c>
      <c r="D56" s="31">
        <f t="shared" si="10"/>
        <v>1.03554160377613</v>
      </c>
      <c r="E56" s="30">
        <f>SUM(E30:E54)</f>
        <v>200270</v>
      </c>
      <c r="F56" s="30">
        <f>SUM(F30:F54)</f>
        <v>160257</v>
      </c>
      <c r="G56" s="31">
        <f>SUM(E56/F56)</f>
        <v>1.2496802011768597</v>
      </c>
      <c r="H56" s="30">
        <f>SUM(H30:H54)</f>
        <v>22777128</v>
      </c>
      <c r="I56" s="30">
        <f>SUM(I30:I54)</f>
        <v>22347655</v>
      </c>
      <c r="J56" s="31">
        <f t="shared" si="13"/>
        <v>1.0192178105488026</v>
      </c>
      <c r="K56" s="30">
        <f>SUM(K30:K54)</f>
        <v>52494363</v>
      </c>
      <c r="L56" s="30">
        <f>SUM(L30:L54)</f>
        <v>51011803</v>
      </c>
      <c r="M56" s="32">
        <f t="shared" si="11"/>
        <v>1.0290630778135796</v>
      </c>
    </row>
    <row r="57" spans="1:13" ht="16.5" thickBot="1">
      <c r="A57" s="33" t="s">
        <v>134</v>
      </c>
      <c r="B57" s="34">
        <f>SUM(B29+B56)</f>
        <v>193216053</v>
      </c>
      <c r="C57" s="34">
        <f>SUM(C29+C56)</f>
        <v>195958949</v>
      </c>
      <c r="D57" s="35">
        <f t="shared" si="10"/>
        <v>0.9860027010044844</v>
      </c>
      <c r="E57" s="34">
        <f>SUM(E29+E56)</f>
        <v>2770328</v>
      </c>
      <c r="F57" s="34">
        <f>SUM(F29+F56)</f>
        <v>2424212</v>
      </c>
      <c r="G57" s="35">
        <f>SUM(E57/F57)</f>
        <v>1.1427746418217548</v>
      </c>
      <c r="H57" s="34">
        <f>SUM(H29+H56)</f>
        <v>276216168</v>
      </c>
      <c r="I57" s="34">
        <f>SUM(I29+I56)</f>
        <v>272438877</v>
      </c>
      <c r="J57" s="35">
        <f t="shared" si="13"/>
        <v>1.0138647282707747</v>
      </c>
      <c r="K57" s="34">
        <f>SUM(K29+K56)</f>
        <v>472202549</v>
      </c>
      <c r="L57" s="34">
        <f>SUM(L29+L56)</f>
        <v>470822038</v>
      </c>
      <c r="M57" s="36">
        <f t="shared" si="11"/>
        <v>1.0029321291030986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2">
      <selection activeCell="A55" sqref="A55:IV55"/>
    </sheetView>
  </sheetViews>
  <sheetFormatPr defaultColWidth="11.19921875" defaultRowHeight="15"/>
  <cols>
    <col min="1" max="1" width="17.3984375" style="4" customWidth="1"/>
    <col min="2" max="3" width="10.59765625" style="4" customWidth="1"/>
    <col min="4" max="4" width="6.3984375" style="4" customWidth="1"/>
    <col min="5" max="5" width="8.8984375" style="4" customWidth="1"/>
    <col min="6" max="6" width="8.59765625" style="4" customWidth="1"/>
    <col min="7" max="7" width="7.59765625" style="4" customWidth="1"/>
    <col min="8" max="9" width="10.59765625" style="4" customWidth="1"/>
    <col min="10" max="10" width="6.3984375" style="4" customWidth="1"/>
    <col min="11" max="12" width="10.59765625" style="4" customWidth="1"/>
    <col min="13" max="13" width="6.3984375" style="4" customWidth="1"/>
    <col min="14" max="16384" width="10.59765625" style="4" customWidth="1"/>
  </cols>
  <sheetData>
    <row r="1" spans="1:13" ht="18.75">
      <c r="A1" s="1" t="s">
        <v>67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5"/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2"/>
      <c r="B3" s="95">
        <v>35581</v>
      </c>
      <c r="C3" s="95">
        <v>35216</v>
      </c>
      <c r="D3" s="14" t="s">
        <v>81</v>
      </c>
      <c r="E3" s="95">
        <v>35581</v>
      </c>
      <c r="F3" s="95">
        <v>35216</v>
      </c>
      <c r="G3" s="14" t="s">
        <v>81</v>
      </c>
      <c r="H3" s="95">
        <v>35581</v>
      </c>
      <c r="I3" s="95">
        <v>35216</v>
      </c>
      <c r="J3" s="14" t="s">
        <v>81</v>
      </c>
      <c r="K3" s="13" t="s">
        <v>79</v>
      </c>
      <c r="L3" s="13" t="s">
        <v>80</v>
      </c>
      <c r="M3" s="14" t="s">
        <v>81</v>
      </c>
    </row>
    <row r="4" spans="1:13" ht="15.75">
      <c r="A4" s="15" t="s">
        <v>82</v>
      </c>
      <c r="B4" s="96">
        <v>43355644</v>
      </c>
      <c r="C4" s="96">
        <v>44647813</v>
      </c>
      <c r="D4" s="97">
        <f aca="true" t="shared" si="0" ref="D4:D35">SUM(B4/C4)</f>
        <v>0.9710586272165224</v>
      </c>
      <c r="E4" s="96">
        <v>893721</v>
      </c>
      <c r="F4" s="96">
        <v>1091234</v>
      </c>
      <c r="G4" s="97">
        <f aca="true" t="shared" si="1" ref="G4:G9">SUM(E4/F4)</f>
        <v>0.8190003244033819</v>
      </c>
      <c r="H4" s="96">
        <v>72182545</v>
      </c>
      <c r="I4" s="96">
        <v>73804020</v>
      </c>
      <c r="J4" s="97">
        <f aca="true" t="shared" si="2" ref="J4:J11">SUM(H4/I4)</f>
        <v>0.9780299907782801</v>
      </c>
      <c r="K4" s="95">
        <v>35581</v>
      </c>
      <c r="L4" s="95">
        <v>35216</v>
      </c>
      <c r="M4" s="97">
        <f aca="true" t="shared" si="3" ref="M4:M35">SUM(K4/L4)</f>
        <v>1.0103646069968197</v>
      </c>
    </row>
    <row r="5" spans="1:13" ht="15.75">
      <c r="A5" s="15" t="s">
        <v>83</v>
      </c>
      <c r="B5" s="96">
        <v>27972766</v>
      </c>
      <c r="C5" s="96">
        <v>23587985</v>
      </c>
      <c r="D5" s="97">
        <f t="shared" si="0"/>
        <v>1.1858904438000957</v>
      </c>
      <c r="E5" s="96">
        <v>564093</v>
      </c>
      <c r="F5" s="96">
        <v>440447</v>
      </c>
      <c r="G5" s="97">
        <f t="shared" si="1"/>
        <v>1.2807284417875477</v>
      </c>
      <c r="H5" s="96">
        <v>39372419</v>
      </c>
      <c r="I5" s="96">
        <v>40290515</v>
      </c>
      <c r="J5" s="97">
        <f t="shared" si="2"/>
        <v>0.9772130984178287</v>
      </c>
      <c r="K5" s="96">
        <f aca="true" t="shared" si="4" ref="K5:K28">SUM(B5+E5+H5)</f>
        <v>67909278</v>
      </c>
      <c r="L5" s="96">
        <f aca="true" t="shared" si="5" ref="L5:L28">SUM(C5+F5+I5)</f>
        <v>64318947</v>
      </c>
      <c r="M5" s="97">
        <f t="shared" si="3"/>
        <v>1.05582073661747</v>
      </c>
    </row>
    <row r="6" spans="1:13" ht="15.75">
      <c r="A6" s="15" t="s">
        <v>84</v>
      </c>
      <c r="B6" s="96">
        <v>13675111</v>
      </c>
      <c r="C6" s="96">
        <v>13821068</v>
      </c>
      <c r="D6" s="97">
        <f t="shared" si="0"/>
        <v>0.9894395281175087</v>
      </c>
      <c r="E6" s="96">
        <v>344447</v>
      </c>
      <c r="F6" s="96">
        <v>323596</v>
      </c>
      <c r="G6" s="97">
        <f t="shared" si="1"/>
        <v>1.0644352835016502</v>
      </c>
      <c r="H6" s="96">
        <v>25525461</v>
      </c>
      <c r="I6" s="96">
        <v>25756358</v>
      </c>
      <c r="J6" s="97">
        <f t="shared" si="2"/>
        <v>0.9910353397013661</v>
      </c>
      <c r="K6" s="96">
        <f t="shared" si="4"/>
        <v>39545019</v>
      </c>
      <c r="L6" s="96">
        <f t="shared" si="5"/>
        <v>39901022</v>
      </c>
      <c r="M6" s="97">
        <f t="shared" si="3"/>
        <v>0.9910778475799442</v>
      </c>
    </row>
    <row r="7" spans="1:13" ht="15.75">
      <c r="A7" s="15" t="s">
        <v>85</v>
      </c>
      <c r="B7" s="96">
        <v>22760439</v>
      </c>
      <c r="C7" s="96">
        <v>20686476</v>
      </c>
      <c r="D7" s="97">
        <f t="shared" si="0"/>
        <v>1.1002569504830113</v>
      </c>
      <c r="E7" s="96">
        <v>66133</v>
      </c>
      <c r="F7" s="96">
        <v>109942</v>
      </c>
      <c r="G7" s="97">
        <f t="shared" si="1"/>
        <v>0.6015262593003584</v>
      </c>
      <c r="H7" s="96">
        <v>10842855</v>
      </c>
      <c r="I7" s="96">
        <v>11047996</v>
      </c>
      <c r="J7" s="97">
        <f t="shared" si="2"/>
        <v>0.9814318361447633</v>
      </c>
      <c r="K7" s="96">
        <f t="shared" si="4"/>
        <v>33669427</v>
      </c>
      <c r="L7" s="96">
        <f t="shared" si="5"/>
        <v>31844414</v>
      </c>
      <c r="M7" s="97">
        <f t="shared" si="3"/>
        <v>1.0573103025227595</v>
      </c>
    </row>
    <row r="8" spans="1:13" ht="15.75">
      <c r="A8" s="15" t="s">
        <v>86</v>
      </c>
      <c r="B8" s="96">
        <v>7282360</v>
      </c>
      <c r="C8" s="96">
        <v>6075735</v>
      </c>
      <c r="D8" s="97">
        <f t="shared" si="0"/>
        <v>1.1985973713468412</v>
      </c>
      <c r="E8" s="96">
        <v>369466</v>
      </c>
      <c r="F8" s="96">
        <v>55884</v>
      </c>
      <c r="G8" s="97">
        <f t="shared" si="1"/>
        <v>6.611301982678405</v>
      </c>
      <c r="H8" s="96">
        <v>16164667</v>
      </c>
      <c r="I8" s="96">
        <v>15514555</v>
      </c>
      <c r="J8" s="97">
        <f t="shared" si="2"/>
        <v>1.0419033610696535</v>
      </c>
      <c r="K8" s="96">
        <f t="shared" si="4"/>
        <v>23816493</v>
      </c>
      <c r="L8" s="96">
        <f t="shared" si="5"/>
        <v>21646174</v>
      </c>
      <c r="M8" s="97">
        <f t="shared" si="3"/>
        <v>1.1002633998969056</v>
      </c>
    </row>
    <row r="9" spans="1:13" ht="15.75">
      <c r="A9" s="15" t="s">
        <v>87</v>
      </c>
      <c r="B9" s="96">
        <v>4565049</v>
      </c>
      <c r="C9" s="96">
        <v>4514938</v>
      </c>
      <c r="D9" s="97">
        <f t="shared" si="0"/>
        <v>1.011098934248931</v>
      </c>
      <c r="E9" s="96">
        <v>2504</v>
      </c>
      <c r="F9" s="96">
        <v>2023</v>
      </c>
      <c r="G9" s="97">
        <f t="shared" si="1"/>
        <v>1.2377656945130993</v>
      </c>
      <c r="H9" s="96">
        <v>10441950</v>
      </c>
      <c r="I9" s="96">
        <v>11060313</v>
      </c>
      <c r="J9" s="97">
        <f t="shared" si="2"/>
        <v>0.9440917268797004</v>
      </c>
      <c r="K9" s="96">
        <f t="shared" si="4"/>
        <v>15009503</v>
      </c>
      <c r="L9" s="96">
        <f t="shared" si="5"/>
        <v>15577274</v>
      </c>
      <c r="M9" s="97">
        <f t="shared" si="3"/>
        <v>0.9635513248338573</v>
      </c>
    </row>
    <row r="10" spans="1:13" ht="15.75">
      <c r="A10" s="15" t="s">
        <v>88</v>
      </c>
      <c r="B10" s="96">
        <v>14288364</v>
      </c>
      <c r="C10" s="96">
        <v>13063145</v>
      </c>
      <c r="D10" s="97">
        <f t="shared" si="0"/>
        <v>1.0937920385940751</v>
      </c>
      <c r="E10" s="96">
        <v>0</v>
      </c>
      <c r="F10" s="96">
        <v>0</v>
      </c>
      <c r="G10" s="98" t="s">
        <v>89</v>
      </c>
      <c r="H10" s="96">
        <v>383166</v>
      </c>
      <c r="I10" s="96">
        <v>296430</v>
      </c>
      <c r="J10" s="97">
        <f t="shared" si="2"/>
        <v>1.292601963364032</v>
      </c>
      <c r="K10" s="96">
        <f t="shared" si="4"/>
        <v>14671530</v>
      </c>
      <c r="L10" s="96">
        <f t="shared" si="5"/>
        <v>13359575</v>
      </c>
      <c r="M10" s="97">
        <f t="shared" si="3"/>
        <v>1.0982033485346652</v>
      </c>
    </row>
    <row r="11" spans="1:13" ht="15.75">
      <c r="A11" s="15" t="s">
        <v>90</v>
      </c>
      <c r="B11" s="96">
        <v>9633642</v>
      </c>
      <c r="C11" s="96">
        <v>9204089</v>
      </c>
      <c r="D11" s="97">
        <f t="shared" si="0"/>
        <v>1.0466698007809354</v>
      </c>
      <c r="E11" s="96">
        <v>50206</v>
      </c>
      <c r="F11" s="96">
        <v>57632</v>
      </c>
      <c r="G11" s="97">
        <f>SUM(E11/F11)</f>
        <v>0.8711479733481399</v>
      </c>
      <c r="H11" s="96">
        <v>4653096</v>
      </c>
      <c r="I11" s="96">
        <v>4575574</v>
      </c>
      <c r="J11" s="97">
        <f t="shared" si="2"/>
        <v>1.01694257376233</v>
      </c>
      <c r="K11" s="96">
        <f t="shared" si="4"/>
        <v>14336944</v>
      </c>
      <c r="L11" s="96">
        <f t="shared" si="5"/>
        <v>13837295</v>
      </c>
      <c r="M11" s="97">
        <f t="shared" si="3"/>
        <v>1.0361088637627514</v>
      </c>
    </row>
    <row r="12" spans="1:13" ht="15.75">
      <c r="A12" s="15" t="s">
        <v>92</v>
      </c>
      <c r="B12" s="96">
        <v>11295150</v>
      </c>
      <c r="C12" s="96">
        <v>11074231</v>
      </c>
      <c r="D12" s="97">
        <f t="shared" si="0"/>
        <v>1.0199489246702547</v>
      </c>
      <c r="E12" s="96">
        <v>0</v>
      </c>
      <c r="F12" s="96">
        <v>0</v>
      </c>
      <c r="G12" s="98" t="s">
        <v>89</v>
      </c>
      <c r="H12" s="96">
        <v>0</v>
      </c>
      <c r="I12" s="96">
        <v>0</v>
      </c>
      <c r="J12" s="98" t="s">
        <v>89</v>
      </c>
      <c r="K12" s="96">
        <f t="shared" si="4"/>
        <v>11295150</v>
      </c>
      <c r="L12" s="96">
        <f t="shared" si="5"/>
        <v>11074231</v>
      </c>
      <c r="M12" s="97">
        <f t="shared" si="3"/>
        <v>1.0199489246702547</v>
      </c>
    </row>
    <row r="13" spans="1:13" ht="15.75">
      <c r="A13" s="15" t="s">
        <v>91</v>
      </c>
      <c r="B13" s="96">
        <v>2963753</v>
      </c>
      <c r="C13" s="96">
        <v>2798265</v>
      </c>
      <c r="D13" s="97">
        <f t="shared" si="0"/>
        <v>1.0591395025131645</v>
      </c>
      <c r="E13" s="96">
        <v>11617</v>
      </c>
      <c r="F13" s="96">
        <v>10989</v>
      </c>
      <c r="G13" s="97">
        <f>SUM(E13/F13)</f>
        <v>1.0571480571480572</v>
      </c>
      <c r="H13" s="96">
        <v>8769735</v>
      </c>
      <c r="I13" s="96">
        <v>8739498</v>
      </c>
      <c r="J13" s="97">
        <f aca="true" t="shared" si="6" ref="J13:J18">SUM(H13/I13)</f>
        <v>1.0034598097053171</v>
      </c>
      <c r="K13" s="96">
        <f t="shared" si="4"/>
        <v>11745105</v>
      </c>
      <c r="L13" s="96">
        <f t="shared" si="5"/>
        <v>11548752</v>
      </c>
      <c r="M13" s="97">
        <f t="shared" si="3"/>
        <v>1.0170020968499454</v>
      </c>
    </row>
    <row r="14" spans="1:13" ht="15.75">
      <c r="A14" s="15" t="s">
        <v>93</v>
      </c>
      <c r="B14" s="96">
        <v>1405644</v>
      </c>
      <c r="C14" s="96">
        <v>1339881</v>
      </c>
      <c r="D14" s="97">
        <f t="shared" si="0"/>
        <v>1.0490812243773888</v>
      </c>
      <c r="E14" s="96">
        <v>0</v>
      </c>
      <c r="F14" s="96">
        <v>0</v>
      </c>
      <c r="G14" s="98" t="s">
        <v>89</v>
      </c>
      <c r="H14" s="96">
        <v>9091521</v>
      </c>
      <c r="I14" s="96">
        <v>9014334</v>
      </c>
      <c r="J14" s="97">
        <f t="shared" si="6"/>
        <v>1.0085626958131348</v>
      </c>
      <c r="K14" s="96">
        <f t="shared" si="4"/>
        <v>10497165</v>
      </c>
      <c r="L14" s="96">
        <f t="shared" si="5"/>
        <v>10354215</v>
      </c>
      <c r="M14" s="97">
        <f t="shared" si="3"/>
        <v>1.0138059717709165</v>
      </c>
    </row>
    <row r="15" spans="1:13" ht="15.75">
      <c r="A15" s="15" t="s">
        <v>94</v>
      </c>
      <c r="B15" s="96">
        <v>2020913</v>
      </c>
      <c r="C15" s="96">
        <v>1829471</v>
      </c>
      <c r="D15" s="97">
        <f t="shared" si="0"/>
        <v>1.1046433641200106</v>
      </c>
      <c r="E15" s="96">
        <v>18763</v>
      </c>
      <c r="F15" s="96">
        <v>29959</v>
      </c>
      <c r="G15" s="97">
        <f>SUM(E15/F15)</f>
        <v>0.6262892619913882</v>
      </c>
      <c r="H15" s="96">
        <v>8552750</v>
      </c>
      <c r="I15" s="96">
        <v>8872902</v>
      </c>
      <c r="J15" s="97">
        <f t="shared" si="6"/>
        <v>0.9639180056310777</v>
      </c>
      <c r="K15" s="96">
        <f t="shared" si="4"/>
        <v>10592426</v>
      </c>
      <c r="L15" s="96">
        <f t="shared" si="5"/>
        <v>10732332</v>
      </c>
      <c r="M15" s="97">
        <f t="shared" si="3"/>
        <v>0.9869640633554758</v>
      </c>
    </row>
    <row r="16" spans="1:13" ht="15.75">
      <c r="A16" s="15" t="s">
        <v>95</v>
      </c>
      <c r="B16" s="96">
        <v>3141216</v>
      </c>
      <c r="C16" s="96">
        <v>4268640</v>
      </c>
      <c r="D16" s="97">
        <f t="shared" si="0"/>
        <v>0.7358821545035421</v>
      </c>
      <c r="E16" s="96">
        <v>95018</v>
      </c>
      <c r="F16" s="96">
        <v>70930</v>
      </c>
      <c r="G16" s="97">
        <f>SUM(E16/F16)</f>
        <v>1.3396024249259835</v>
      </c>
      <c r="H16" s="96">
        <v>3760427</v>
      </c>
      <c r="I16" s="96">
        <v>3325484</v>
      </c>
      <c r="J16" s="97">
        <f t="shared" si="6"/>
        <v>1.1307908863792457</v>
      </c>
      <c r="K16" s="96">
        <f t="shared" si="4"/>
        <v>6996661</v>
      </c>
      <c r="L16" s="96">
        <f t="shared" si="5"/>
        <v>7665054</v>
      </c>
      <c r="M16" s="97">
        <f t="shared" si="3"/>
        <v>0.9127999620094001</v>
      </c>
    </row>
    <row r="17" spans="1:13" ht="15.75">
      <c r="A17" s="15" t="s">
        <v>96</v>
      </c>
      <c r="B17" s="96">
        <v>1027398</v>
      </c>
      <c r="C17" s="96">
        <v>1055671</v>
      </c>
      <c r="D17" s="97">
        <f t="shared" si="0"/>
        <v>0.9732179817386288</v>
      </c>
      <c r="E17" s="96">
        <v>14430</v>
      </c>
      <c r="F17" s="96">
        <v>17400</v>
      </c>
      <c r="G17" s="97">
        <f>SUM(E17/F17)</f>
        <v>0.8293103448275863</v>
      </c>
      <c r="H17" s="96">
        <v>7047899</v>
      </c>
      <c r="I17" s="96">
        <v>6539845</v>
      </c>
      <c r="J17" s="97">
        <f t="shared" si="6"/>
        <v>1.0776859390398397</v>
      </c>
      <c r="K17" s="96">
        <f t="shared" si="4"/>
        <v>8089727</v>
      </c>
      <c r="L17" s="96">
        <f t="shared" si="5"/>
        <v>7612916</v>
      </c>
      <c r="M17" s="97">
        <f t="shared" si="3"/>
        <v>1.0626318482957122</v>
      </c>
    </row>
    <row r="18" spans="1:13" ht="15.75">
      <c r="A18" s="15" t="s">
        <v>100</v>
      </c>
      <c r="B18" s="96">
        <v>1739828</v>
      </c>
      <c r="C18" s="96">
        <v>1648561</v>
      </c>
      <c r="D18" s="97">
        <f t="shared" si="0"/>
        <v>1.055361615372437</v>
      </c>
      <c r="E18" s="96">
        <v>0</v>
      </c>
      <c r="F18" s="96">
        <v>0</v>
      </c>
      <c r="G18" s="98" t="s">
        <v>89</v>
      </c>
      <c r="H18" s="96">
        <v>5652808</v>
      </c>
      <c r="I18" s="96">
        <v>5177012</v>
      </c>
      <c r="J18" s="97">
        <f t="shared" si="6"/>
        <v>1.091905523881343</v>
      </c>
      <c r="K18" s="96">
        <f t="shared" si="4"/>
        <v>7392636</v>
      </c>
      <c r="L18" s="96">
        <f t="shared" si="5"/>
        <v>6825573</v>
      </c>
      <c r="M18" s="97">
        <f t="shared" si="3"/>
        <v>1.0830791788469627</v>
      </c>
    </row>
    <row r="19" spans="1:13" ht="15.75">
      <c r="A19" s="15" t="s">
        <v>97</v>
      </c>
      <c r="B19" s="96">
        <v>5727877</v>
      </c>
      <c r="C19" s="96">
        <v>6397006</v>
      </c>
      <c r="D19" s="97">
        <f t="shared" si="0"/>
        <v>0.8953996604036326</v>
      </c>
      <c r="E19" s="96">
        <v>0</v>
      </c>
      <c r="F19" s="96">
        <v>0</v>
      </c>
      <c r="G19" s="98" t="s">
        <v>89</v>
      </c>
      <c r="H19" s="96">
        <v>0</v>
      </c>
      <c r="I19" s="96">
        <v>0</v>
      </c>
      <c r="J19" s="98" t="s">
        <v>89</v>
      </c>
      <c r="K19" s="96">
        <f t="shared" si="4"/>
        <v>5727877</v>
      </c>
      <c r="L19" s="96">
        <f t="shared" si="5"/>
        <v>6397006</v>
      </c>
      <c r="M19" s="97">
        <f t="shared" si="3"/>
        <v>0.8953996604036326</v>
      </c>
    </row>
    <row r="20" spans="1:13" ht="15.75">
      <c r="A20" s="15" t="s">
        <v>99</v>
      </c>
      <c r="B20" s="96">
        <v>6004759</v>
      </c>
      <c r="C20" s="96">
        <v>6196078</v>
      </c>
      <c r="D20" s="97">
        <f t="shared" si="0"/>
        <v>0.9691225643060013</v>
      </c>
      <c r="E20" s="96">
        <v>0</v>
      </c>
      <c r="F20" s="96">
        <v>0</v>
      </c>
      <c r="G20" s="98" t="s">
        <v>89</v>
      </c>
      <c r="H20" s="96">
        <v>0</v>
      </c>
      <c r="I20" s="96">
        <v>0</v>
      </c>
      <c r="J20" s="98" t="s">
        <v>89</v>
      </c>
      <c r="K20" s="96">
        <f t="shared" si="4"/>
        <v>6004759</v>
      </c>
      <c r="L20" s="96">
        <f t="shared" si="5"/>
        <v>6196078</v>
      </c>
      <c r="M20" s="97">
        <f t="shared" si="3"/>
        <v>0.9691225643060013</v>
      </c>
    </row>
    <row r="21" spans="1:13" ht="15.75">
      <c r="A21" s="15" t="s">
        <v>98</v>
      </c>
      <c r="B21" s="96">
        <v>434495</v>
      </c>
      <c r="C21" s="96">
        <v>400422</v>
      </c>
      <c r="D21" s="97">
        <f t="shared" si="0"/>
        <v>1.0850927271728326</v>
      </c>
      <c r="E21" s="96">
        <v>0</v>
      </c>
      <c r="F21" s="96">
        <v>0</v>
      </c>
      <c r="G21" s="98" t="s">
        <v>89</v>
      </c>
      <c r="H21" s="96">
        <v>5193744</v>
      </c>
      <c r="I21" s="96">
        <v>4946701</v>
      </c>
      <c r="J21" s="97">
        <f aca="true" t="shared" si="7" ref="J21:J29">SUM(H21/I21)</f>
        <v>1.049940960652362</v>
      </c>
      <c r="K21" s="96">
        <f t="shared" si="4"/>
        <v>5628239</v>
      </c>
      <c r="L21" s="96">
        <f t="shared" si="5"/>
        <v>5347123</v>
      </c>
      <c r="M21" s="97">
        <f t="shared" si="3"/>
        <v>1.052573318399446</v>
      </c>
    </row>
    <row r="22" spans="1:13" ht="15.75">
      <c r="A22" s="15" t="s">
        <v>101</v>
      </c>
      <c r="B22" s="96">
        <v>79575</v>
      </c>
      <c r="C22" s="96">
        <v>151984</v>
      </c>
      <c r="D22" s="97">
        <f t="shared" si="0"/>
        <v>0.5235748499842089</v>
      </c>
      <c r="E22" s="96">
        <v>28573</v>
      </c>
      <c r="F22" s="96">
        <v>31723</v>
      </c>
      <c r="G22" s="97">
        <f>SUM(E22/F22)</f>
        <v>0.9007029599974782</v>
      </c>
      <c r="H22" s="96">
        <v>4955201</v>
      </c>
      <c r="I22" s="96">
        <v>4311388</v>
      </c>
      <c r="J22" s="97">
        <f t="shared" si="7"/>
        <v>1.1493284761195235</v>
      </c>
      <c r="K22" s="96">
        <f t="shared" si="4"/>
        <v>5063349</v>
      </c>
      <c r="L22" s="96">
        <f t="shared" si="5"/>
        <v>4495095</v>
      </c>
      <c r="M22" s="97">
        <f t="shared" si="3"/>
        <v>1.1264164606087301</v>
      </c>
    </row>
    <row r="23" spans="1:13" ht="15.75">
      <c r="A23" s="15" t="s">
        <v>104</v>
      </c>
      <c r="B23" s="96">
        <v>2066828</v>
      </c>
      <c r="C23" s="96">
        <v>1746992</v>
      </c>
      <c r="D23" s="97">
        <f t="shared" si="0"/>
        <v>1.1830781136948538</v>
      </c>
      <c r="E23" s="96">
        <v>11811</v>
      </c>
      <c r="F23" s="96">
        <v>12146</v>
      </c>
      <c r="G23" s="98" t="s">
        <v>89</v>
      </c>
      <c r="H23" s="96">
        <v>2443738</v>
      </c>
      <c r="I23" s="96">
        <v>2335084</v>
      </c>
      <c r="J23" s="97">
        <f t="shared" si="7"/>
        <v>1.0465310883891115</v>
      </c>
      <c r="K23" s="96">
        <f t="shared" si="4"/>
        <v>4522377</v>
      </c>
      <c r="L23" s="96">
        <f t="shared" si="5"/>
        <v>4094222</v>
      </c>
      <c r="M23" s="97">
        <f t="shared" si="3"/>
        <v>1.104575423609174</v>
      </c>
    </row>
    <row r="24" spans="1:13" ht="15.75">
      <c r="A24" s="15" t="s">
        <v>103</v>
      </c>
      <c r="B24" s="96">
        <v>1249444</v>
      </c>
      <c r="C24" s="96">
        <v>1157965</v>
      </c>
      <c r="D24" s="97">
        <f t="shared" si="0"/>
        <v>1.0789997970577694</v>
      </c>
      <c r="E24" s="96">
        <v>504</v>
      </c>
      <c r="F24" s="96">
        <v>0</v>
      </c>
      <c r="G24" s="98" t="s">
        <v>89</v>
      </c>
      <c r="H24" s="96">
        <v>4210696</v>
      </c>
      <c r="I24" s="96">
        <v>4134060</v>
      </c>
      <c r="J24" s="97">
        <f t="shared" si="7"/>
        <v>1.018537708693149</v>
      </c>
      <c r="K24" s="96">
        <f t="shared" si="4"/>
        <v>5460644</v>
      </c>
      <c r="L24" s="96">
        <f t="shared" si="5"/>
        <v>5292025</v>
      </c>
      <c r="M24" s="97">
        <f t="shared" si="3"/>
        <v>1.031862850232189</v>
      </c>
    </row>
    <row r="25" spans="1:13" ht="15.75">
      <c r="A25" s="15" t="s">
        <v>102</v>
      </c>
      <c r="B25" s="96">
        <v>1020756</v>
      </c>
      <c r="C25" s="96">
        <v>1092437</v>
      </c>
      <c r="D25" s="97">
        <f t="shared" si="0"/>
        <v>0.9343843168988235</v>
      </c>
      <c r="E25" s="96">
        <v>1597</v>
      </c>
      <c r="F25" s="96">
        <v>3535</v>
      </c>
      <c r="G25" s="97">
        <f>SUM(E25/F25)</f>
        <v>0.45176803394625176</v>
      </c>
      <c r="H25" s="96">
        <v>3536631</v>
      </c>
      <c r="I25" s="96">
        <v>3494266</v>
      </c>
      <c r="J25" s="97">
        <f t="shared" si="7"/>
        <v>1.0121241485336263</v>
      </c>
      <c r="K25" s="96">
        <f t="shared" si="4"/>
        <v>4558984</v>
      </c>
      <c r="L25" s="96">
        <f t="shared" si="5"/>
        <v>4590238</v>
      </c>
      <c r="M25" s="97">
        <f t="shared" si="3"/>
        <v>0.9931912027219504</v>
      </c>
    </row>
    <row r="26" spans="1:13" ht="15.75">
      <c r="A26" s="15" t="s">
        <v>105</v>
      </c>
      <c r="B26" s="96">
        <v>3862363</v>
      </c>
      <c r="C26" s="96">
        <v>4083888</v>
      </c>
      <c r="D26" s="97">
        <f t="shared" si="0"/>
        <v>0.9457563478724196</v>
      </c>
      <c r="E26" s="96">
        <v>0</v>
      </c>
      <c r="F26" s="96">
        <v>0</v>
      </c>
      <c r="G26" s="98" t="s">
        <v>89</v>
      </c>
      <c r="H26" s="96">
        <v>330413</v>
      </c>
      <c r="I26" s="96">
        <v>356222</v>
      </c>
      <c r="J26" s="97">
        <f t="shared" si="7"/>
        <v>0.9275479897367372</v>
      </c>
      <c r="K26" s="96">
        <f t="shared" si="4"/>
        <v>4192776</v>
      </c>
      <c r="L26" s="96">
        <f t="shared" si="5"/>
        <v>4440110</v>
      </c>
      <c r="M26" s="97">
        <f t="shared" si="3"/>
        <v>0.9442955242099857</v>
      </c>
    </row>
    <row r="27" spans="1:13" ht="15.75">
      <c r="A27" s="5" t="s">
        <v>107</v>
      </c>
      <c r="B27" s="99">
        <v>1617264</v>
      </c>
      <c r="C27" s="99">
        <v>1511578</v>
      </c>
      <c r="D27" s="100">
        <f t="shared" si="0"/>
        <v>1.069917662204663</v>
      </c>
      <c r="E27" s="99">
        <v>11240</v>
      </c>
      <c r="F27" s="99">
        <v>10367</v>
      </c>
      <c r="G27" s="100">
        <f>SUM(E27/F27)</f>
        <v>1.084209510948201</v>
      </c>
      <c r="H27" s="99">
        <v>2402535</v>
      </c>
      <c r="I27" s="99">
        <v>2500729</v>
      </c>
      <c r="J27" s="100">
        <f t="shared" si="7"/>
        <v>0.9607338500093373</v>
      </c>
      <c r="K27" s="99">
        <f t="shared" si="4"/>
        <v>4031039</v>
      </c>
      <c r="L27" s="99">
        <f t="shared" si="5"/>
        <v>4022674</v>
      </c>
      <c r="M27" s="100">
        <f t="shared" si="3"/>
        <v>1.0020794625664422</v>
      </c>
    </row>
    <row r="28" spans="1:13" ht="16.5" thickBot="1">
      <c r="A28" s="15" t="s">
        <v>106</v>
      </c>
      <c r="B28" s="96">
        <v>495848</v>
      </c>
      <c r="C28" s="96">
        <v>589135</v>
      </c>
      <c r="D28" s="97">
        <f t="shared" si="0"/>
        <v>0.8416542897638063</v>
      </c>
      <c r="E28" s="96">
        <v>0</v>
      </c>
      <c r="F28" s="96">
        <v>0</v>
      </c>
      <c r="G28" s="98" t="s">
        <v>89</v>
      </c>
      <c r="H28" s="96">
        <v>3358383</v>
      </c>
      <c r="I28" s="96">
        <v>3652551</v>
      </c>
      <c r="J28" s="97">
        <f t="shared" si="7"/>
        <v>0.919462315515923</v>
      </c>
      <c r="K28" s="96">
        <f t="shared" si="4"/>
        <v>3854231</v>
      </c>
      <c r="L28" s="96">
        <f t="shared" si="5"/>
        <v>4241686</v>
      </c>
      <c r="M28" s="97">
        <f t="shared" si="3"/>
        <v>0.9086554261678021</v>
      </c>
    </row>
    <row r="29" spans="1:13" ht="16.5" thickBot="1">
      <c r="A29" s="21" t="s">
        <v>108</v>
      </c>
      <c r="B29" s="101">
        <f>SUM(B4:B28)</f>
        <v>189686486</v>
      </c>
      <c r="C29" s="101">
        <f>SUM(C4:C28)</f>
        <v>182943454</v>
      </c>
      <c r="D29" s="102">
        <f t="shared" si="0"/>
        <v>1.0368585584920682</v>
      </c>
      <c r="E29" s="101">
        <f>SUM(E4:E28)</f>
        <v>2484123</v>
      </c>
      <c r="F29" s="101">
        <f>SUM(F4:F28)</f>
        <v>2267807</v>
      </c>
      <c r="G29" s="102">
        <f>SUM(E29/F29)</f>
        <v>1.0953855420677332</v>
      </c>
      <c r="H29" s="101">
        <f>SUM(H4:H28)</f>
        <v>248872640</v>
      </c>
      <c r="I29" s="101">
        <f>SUM(I4:I28)</f>
        <v>249745837</v>
      </c>
      <c r="J29" s="102">
        <f t="shared" si="7"/>
        <v>0.99650365743634</v>
      </c>
      <c r="K29" s="101">
        <f>SUM(K4:K28)</f>
        <v>324646920</v>
      </c>
      <c r="L29" s="101">
        <f>SUM(L4:L28)</f>
        <v>315449247</v>
      </c>
      <c r="M29" s="103">
        <f t="shared" si="3"/>
        <v>1.0291573782073413</v>
      </c>
    </row>
    <row r="30" spans="1:13" ht="15.75">
      <c r="A30" s="15" t="s">
        <v>110</v>
      </c>
      <c r="B30" s="96">
        <v>3629454</v>
      </c>
      <c r="C30" s="96">
        <v>3499174</v>
      </c>
      <c r="D30" s="97">
        <f t="shared" si="0"/>
        <v>1.0372316438107965</v>
      </c>
      <c r="E30" s="96">
        <v>0</v>
      </c>
      <c r="F30" s="96">
        <v>0</v>
      </c>
      <c r="G30" s="98" t="s">
        <v>89</v>
      </c>
      <c r="H30" s="96">
        <v>0</v>
      </c>
      <c r="I30" s="96">
        <v>0</v>
      </c>
      <c r="J30" s="98" t="s">
        <v>89</v>
      </c>
      <c r="K30" s="96">
        <f aca="true" t="shared" si="8" ref="K30:K54">SUM(B30+E30+H30)</f>
        <v>3629454</v>
      </c>
      <c r="L30" s="96">
        <f aca="true" t="shared" si="9" ref="L30:L54">SUM(C30+F30+I30)</f>
        <v>3499174</v>
      </c>
      <c r="M30" s="97">
        <f t="shared" si="3"/>
        <v>1.0372316438107965</v>
      </c>
    </row>
    <row r="31" spans="1:13" ht="15.75">
      <c r="A31" s="12" t="s">
        <v>109</v>
      </c>
      <c r="B31" s="104">
        <v>641960</v>
      </c>
      <c r="C31" s="104">
        <v>705219</v>
      </c>
      <c r="D31" s="105">
        <f t="shared" si="0"/>
        <v>0.9102987866180576</v>
      </c>
      <c r="E31" s="104">
        <v>0</v>
      </c>
      <c r="F31" s="104">
        <v>0</v>
      </c>
      <c r="G31" s="106" t="s">
        <v>89</v>
      </c>
      <c r="H31" s="104">
        <v>2285758</v>
      </c>
      <c r="I31" s="104">
        <v>2329744</v>
      </c>
      <c r="J31" s="105">
        <f>SUM(H31/I31)</f>
        <v>0.9811198140224848</v>
      </c>
      <c r="K31" s="104">
        <f t="shared" si="8"/>
        <v>2927718</v>
      </c>
      <c r="L31" s="104">
        <f t="shared" si="9"/>
        <v>3034963</v>
      </c>
      <c r="M31" s="105">
        <f t="shared" si="3"/>
        <v>0.9646634901315106</v>
      </c>
    </row>
    <row r="32" spans="1:13" ht="15.75">
      <c r="A32" s="15" t="s">
        <v>116</v>
      </c>
      <c r="B32" s="96">
        <v>182304</v>
      </c>
      <c r="C32" s="96">
        <v>120020</v>
      </c>
      <c r="D32" s="97">
        <f t="shared" si="0"/>
        <v>1.518946842192968</v>
      </c>
      <c r="E32" s="96">
        <v>72319</v>
      </c>
      <c r="F32" s="96">
        <v>0</v>
      </c>
      <c r="G32" s="98" t="s">
        <v>89</v>
      </c>
      <c r="H32" s="96">
        <v>3272765</v>
      </c>
      <c r="I32" s="96">
        <v>2649423</v>
      </c>
      <c r="J32" s="97">
        <f>SUM(H32/I32)</f>
        <v>1.2352746239464216</v>
      </c>
      <c r="K32" s="96">
        <f t="shared" si="8"/>
        <v>3527388</v>
      </c>
      <c r="L32" s="96">
        <f t="shared" si="9"/>
        <v>2769443</v>
      </c>
      <c r="M32" s="97">
        <f t="shared" si="3"/>
        <v>1.2736813864737422</v>
      </c>
    </row>
    <row r="33" spans="1:13" ht="15.75">
      <c r="A33" s="15" t="s">
        <v>111</v>
      </c>
      <c r="B33" s="96">
        <v>2920426</v>
      </c>
      <c r="C33" s="96">
        <v>2932931</v>
      </c>
      <c r="D33" s="97">
        <f t="shared" si="0"/>
        <v>0.995736347019415</v>
      </c>
      <c r="E33" s="96">
        <v>0</v>
      </c>
      <c r="F33" s="96">
        <v>0</v>
      </c>
      <c r="G33" s="98" t="s">
        <v>89</v>
      </c>
      <c r="H33" s="96">
        <v>130758</v>
      </c>
      <c r="I33" s="96">
        <v>154152</v>
      </c>
      <c r="J33" s="97">
        <f>SUM(H33/I33)</f>
        <v>0.8482406974933832</v>
      </c>
      <c r="K33" s="96">
        <f t="shared" si="8"/>
        <v>3051184</v>
      </c>
      <c r="L33" s="96">
        <f t="shared" si="9"/>
        <v>3087083</v>
      </c>
      <c r="M33" s="97">
        <f t="shared" si="3"/>
        <v>0.9883712229311619</v>
      </c>
    </row>
    <row r="34" spans="1:13" ht="15.75">
      <c r="A34" s="15" t="s">
        <v>113</v>
      </c>
      <c r="B34" s="96">
        <v>801875</v>
      </c>
      <c r="C34" s="96">
        <v>740038</v>
      </c>
      <c r="D34" s="97">
        <f t="shared" si="0"/>
        <v>1.0835592226345134</v>
      </c>
      <c r="E34" s="96">
        <v>238900</v>
      </c>
      <c r="F34" s="96">
        <v>54191</v>
      </c>
      <c r="G34" s="97">
        <f>SUM(E34/F34)</f>
        <v>4.4084811130999615</v>
      </c>
      <c r="H34" s="96">
        <v>2379256</v>
      </c>
      <c r="I34" s="96">
        <v>2611230</v>
      </c>
      <c r="J34" s="97">
        <f>SUM(H34/I34)</f>
        <v>0.9111629385385431</v>
      </c>
      <c r="K34" s="96">
        <f t="shared" si="8"/>
        <v>3420031</v>
      </c>
      <c r="L34" s="96">
        <f t="shared" si="9"/>
        <v>3405459</v>
      </c>
      <c r="M34" s="97">
        <f t="shared" si="3"/>
        <v>1.0042790120215805</v>
      </c>
    </row>
    <row r="35" spans="1:13" ht="15.75">
      <c r="A35" s="15" t="s">
        <v>112</v>
      </c>
      <c r="B35" s="96">
        <v>221935</v>
      </c>
      <c r="C35" s="96">
        <v>204105</v>
      </c>
      <c r="D35" s="97">
        <f t="shared" si="0"/>
        <v>1.087356997623772</v>
      </c>
      <c r="E35" s="96">
        <v>1840</v>
      </c>
      <c r="F35" s="96">
        <v>0</v>
      </c>
      <c r="G35" s="98" t="s">
        <v>89</v>
      </c>
      <c r="H35" s="96">
        <v>2514712</v>
      </c>
      <c r="I35" s="96">
        <v>2846737</v>
      </c>
      <c r="J35" s="97">
        <f>SUM(H35/I35)</f>
        <v>0.8833664648332459</v>
      </c>
      <c r="K35" s="96">
        <f t="shared" si="8"/>
        <v>2738487</v>
      </c>
      <c r="L35" s="96">
        <f t="shared" si="9"/>
        <v>3050842</v>
      </c>
      <c r="M35" s="97">
        <f t="shared" si="3"/>
        <v>0.8976167890700337</v>
      </c>
    </row>
    <row r="36" spans="1:13" ht="15.75">
      <c r="A36" s="15" t="s">
        <v>114</v>
      </c>
      <c r="B36" s="96">
        <v>2470793</v>
      </c>
      <c r="C36" s="96">
        <v>2685645</v>
      </c>
      <c r="D36" s="97">
        <f aca="true" t="shared" si="10" ref="D36:D57">SUM(B36/C36)</f>
        <v>0.9199998510599875</v>
      </c>
      <c r="E36" s="96">
        <v>0</v>
      </c>
      <c r="F36" s="96">
        <v>0</v>
      </c>
      <c r="G36" s="98" t="s">
        <v>89</v>
      </c>
      <c r="H36" s="96">
        <v>0</v>
      </c>
      <c r="I36" s="96">
        <v>0</v>
      </c>
      <c r="J36" s="98" t="s">
        <v>89</v>
      </c>
      <c r="K36" s="96">
        <f t="shared" si="8"/>
        <v>2470793</v>
      </c>
      <c r="L36" s="96">
        <f t="shared" si="9"/>
        <v>2685645</v>
      </c>
      <c r="M36" s="97">
        <f aca="true" t="shared" si="11" ref="M36:M57">SUM(K36/L36)</f>
        <v>0.9199998510599875</v>
      </c>
    </row>
    <row r="37" spans="1:13" ht="15.75">
      <c r="A37" s="15" t="s">
        <v>115</v>
      </c>
      <c r="B37" s="96">
        <v>447197</v>
      </c>
      <c r="C37" s="96">
        <v>467577</v>
      </c>
      <c r="D37" s="97">
        <f t="shared" si="10"/>
        <v>0.9564135960494208</v>
      </c>
      <c r="E37" s="96">
        <v>0</v>
      </c>
      <c r="F37" s="96">
        <v>0</v>
      </c>
      <c r="G37" s="98" t="s">
        <v>89</v>
      </c>
      <c r="H37" s="96">
        <v>1967003</v>
      </c>
      <c r="I37" s="96">
        <v>2016952</v>
      </c>
      <c r="J37" s="97">
        <f aca="true" t="shared" si="12" ref="J37:J45">SUM(H37/I37)</f>
        <v>0.9752354047096807</v>
      </c>
      <c r="K37" s="96">
        <f t="shared" si="8"/>
        <v>2414200</v>
      </c>
      <c r="L37" s="96">
        <f t="shared" si="9"/>
        <v>2484529</v>
      </c>
      <c r="M37" s="97">
        <f t="shared" si="11"/>
        <v>0.9716932263620187</v>
      </c>
    </row>
    <row r="38" spans="1:13" ht="15.75">
      <c r="A38" s="15" t="s">
        <v>117</v>
      </c>
      <c r="B38" s="96">
        <v>2866164</v>
      </c>
      <c r="C38" s="96">
        <v>2560025</v>
      </c>
      <c r="D38" s="97">
        <f t="shared" si="10"/>
        <v>1.1195843790587983</v>
      </c>
      <c r="E38" s="96">
        <v>31120</v>
      </c>
      <c r="F38" s="96">
        <v>50483</v>
      </c>
      <c r="G38" s="97">
        <f>SUM(E38/F38)</f>
        <v>0.6164451399481014</v>
      </c>
      <c r="H38" s="96">
        <v>221558</v>
      </c>
      <c r="I38" s="96">
        <v>216244</v>
      </c>
      <c r="J38" s="97">
        <f t="shared" si="12"/>
        <v>1.0245740922291486</v>
      </c>
      <c r="K38" s="96">
        <f t="shared" si="8"/>
        <v>3118842</v>
      </c>
      <c r="L38" s="96">
        <f t="shared" si="9"/>
        <v>2826752</v>
      </c>
      <c r="M38" s="97">
        <f t="shared" si="11"/>
        <v>1.1033306070005433</v>
      </c>
    </row>
    <row r="39" spans="1:13" ht="15.75">
      <c r="A39" s="15" t="s">
        <v>118</v>
      </c>
      <c r="B39" s="96">
        <v>2225240</v>
      </c>
      <c r="C39" s="96">
        <v>2476326</v>
      </c>
      <c r="D39" s="97">
        <f t="shared" si="10"/>
        <v>0.8986054340179767</v>
      </c>
      <c r="E39" s="96">
        <v>0</v>
      </c>
      <c r="F39" s="96">
        <v>0</v>
      </c>
      <c r="G39" s="98" t="s">
        <v>89</v>
      </c>
      <c r="H39" s="96">
        <v>306210</v>
      </c>
      <c r="I39" s="96">
        <v>332179</v>
      </c>
      <c r="J39" s="97">
        <f t="shared" si="12"/>
        <v>0.9218222705228205</v>
      </c>
      <c r="K39" s="96">
        <f t="shared" si="8"/>
        <v>2531450</v>
      </c>
      <c r="L39" s="96">
        <f t="shared" si="9"/>
        <v>2808505</v>
      </c>
      <c r="M39" s="97">
        <f t="shared" si="11"/>
        <v>0.9013514307434026</v>
      </c>
    </row>
    <row r="40" spans="1:13" ht="15.75">
      <c r="A40" s="15" t="s">
        <v>121</v>
      </c>
      <c r="B40" s="96">
        <v>769410</v>
      </c>
      <c r="C40" s="96">
        <v>834691</v>
      </c>
      <c r="D40" s="97">
        <f t="shared" si="10"/>
        <v>0.9217902193745949</v>
      </c>
      <c r="E40" s="96">
        <v>0</v>
      </c>
      <c r="F40" s="96">
        <v>0</v>
      </c>
      <c r="G40" s="98" t="s">
        <v>89</v>
      </c>
      <c r="H40" s="96">
        <v>1065790</v>
      </c>
      <c r="I40" s="96">
        <v>1202772</v>
      </c>
      <c r="J40" s="97">
        <f t="shared" si="12"/>
        <v>0.88611141596246</v>
      </c>
      <c r="K40" s="96">
        <f t="shared" si="8"/>
        <v>1835200</v>
      </c>
      <c r="L40" s="96">
        <f t="shared" si="9"/>
        <v>2037463</v>
      </c>
      <c r="M40" s="97">
        <f t="shared" si="11"/>
        <v>0.9007280132203628</v>
      </c>
    </row>
    <row r="41" spans="1:13" ht="15.75">
      <c r="A41" s="15" t="s">
        <v>120</v>
      </c>
      <c r="B41" s="96">
        <v>3020085</v>
      </c>
      <c r="C41" s="96">
        <v>2971189</v>
      </c>
      <c r="D41" s="97">
        <f t="shared" si="10"/>
        <v>1.0164567114377443</v>
      </c>
      <c r="E41" s="96">
        <v>0</v>
      </c>
      <c r="F41" s="96">
        <v>0</v>
      </c>
      <c r="G41" s="98" t="s">
        <v>89</v>
      </c>
      <c r="H41" s="96">
        <v>90425</v>
      </c>
      <c r="I41" s="96">
        <v>98727</v>
      </c>
      <c r="J41" s="97">
        <f t="shared" si="12"/>
        <v>0.9159095282951979</v>
      </c>
      <c r="K41" s="96">
        <f t="shared" si="8"/>
        <v>3110510</v>
      </c>
      <c r="L41" s="96">
        <f t="shared" si="9"/>
        <v>3069916</v>
      </c>
      <c r="M41" s="97">
        <f t="shared" si="11"/>
        <v>1.013223163109349</v>
      </c>
    </row>
    <row r="42" spans="1:13" ht="15.75">
      <c r="A42" s="15" t="s">
        <v>119</v>
      </c>
      <c r="B42" s="96">
        <v>672548</v>
      </c>
      <c r="C42" s="96">
        <v>535889</v>
      </c>
      <c r="D42" s="97">
        <f t="shared" si="10"/>
        <v>1.2550136315542957</v>
      </c>
      <c r="E42" s="96">
        <v>626</v>
      </c>
      <c r="F42" s="96">
        <v>1299</v>
      </c>
      <c r="G42" s="97">
        <f>SUM(E42/F42)</f>
        <v>0.4819091608929946</v>
      </c>
      <c r="H42" s="96">
        <v>1558202</v>
      </c>
      <c r="I42" s="96">
        <v>1685430</v>
      </c>
      <c r="J42" s="97">
        <f t="shared" si="12"/>
        <v>0.9245130322825629</v>
      </c>
      <c r="K42" s="96">
        <f t="shared" si="8"/>
        <v>2231376</v>
      </c>
      <c r="L42" s="96">
        <f t="shared" si="9"/>
        <v>2222618</v>
      </c>
      <c r="M42" s="97">
        <f t="shared" si="11"/>
        <v>1.0039403982150779</v>
      </c>
    </row>
    <row r="43" spans="1:13" ht="15.75">
      <c r="A43" s="15" t="s">
        <v>124</v>
      </c>
      <c r="B43" s="96">
        <v>391902</v>
      </c>
      <c r="C43" s="96">
        <v>363224</v>
      </c>
      <c r="D43" s="97">
        <f t="shared" si="10"/>
        <v>1.0789540338744137</v>
      </c>
      <c r="E43" s="96">
        <v>0</v>
      </c>
      <c r="F43" s="96">
        <v>0</v>
      </c>
      <c r="G43" s="98" t="s">
        <v>89</v>
      </c>
      <c r="H43" s="96">
        <v>1128827</v>
      </c>
      <c r="I43" s="96">
        <v>1240023</v>
      </c>
      <c r="J43" s="97">
        <f t="shared" si="12"/>
        <v>0.9103274697324163</v>
      </c>
      <c r="K43" s="96">
        <f t="shared" si="8"/>
        <v>1520729</v>
      </c>
      <c r="L43" s="96">
        <f t="shared" si="9"/>
        <v>1603247</v>
      </c>
      <c r="M43" s="97">
        <f t="shared" si="11"/>
        <v>0.9485307005096533</v>
      </c>
    </row>
    <row r="44" spans="1:13" ht="15.75">
      <c r="A44" s="15" t="s">
        <v>123</v>
      </c>
      <c r="B44" s="96">
        <v>1404373</v>
      </c>
      <c r="C44" s="96">
        <v>1959191</v>
      </c>
      <c r="D44" s="97">
        <f t="shared" si="10"/>
        <v>0.7168127048358225</v>
      </c>
      <c r="E44" s="96">
        <v>62583</v>
      </c>
      <c r="F44" s="96">
        <v>84558</v>
      </c>
      <c r="G44" s="97">
        <f>SUM(E44/F44)</f>
        <v>0.7401192081175051</v>
      </c>
      <c r="H44" s="96">
        <v>124555</v>
      </c>
      <c r="I44" s="96">
        <v>132480</v>
      </c>
      <c r="J44" s="97">
        <f t="shared" si="12"/>
        <v>0.9401796497584541</v>
      </c>
      <c r="K44" s="96">
        <f t="shared" si="8"/>
        <v>1591511</v>
      </c>
      <c r="L44" s="96">
        <f t="shared" si="9"/>
        <v>2176229</v>
      </c>
      <c r="M44" s="97">
        <f t="shared" si="11"/>
        <v>0.7313159598553277</v>
      </c>
    </row>
    <row r="45" spans="1:13" ht="15.75">
      <c r="A45" s="15" t="s">
        <v>122</v>
      </c>
      <c r="B45" s="96">
        <v>1534836</v>
      </c>
      <c r="C45" s="96">
        <v>1536462</v>
      </c>
      <c r="D45" s="97">
        <f t="shared" si="10"/>
        <v>0.9989417245594099</v>
      </c>
      <c r="E45" s="96">
        <v>5380</v>
      </c>
      <c r="F45" s="96">
        <v>2604</v>
      </c>
      <c r="G45" s="97">
        <f>SUM(E45/F45)</f>
        <v>2.06605222734255</v>
      </c>
      <c r="H45" s="96">
        <v>77592</v>
      </c>
      <c r="I45" s="96">
        <v>93228</v>
      </c>
      <c r="J45" s="97">
        <f t="shared" si="12"/>
        <v>0.8322821469944652</v>
      </c>
      <c r="K45" s="96">
        <f t="shared" si="8"/>
        <v>1617808</v>
      </c>
      <c r="L45" s="96">
        <f t="shared" si="9"/>
        <v>1632294</v>
      </c>
      <c r="M45" s="97">
        <f t="shared" si="11"/>
        <v>0.9911253732477115</v>
      </c>
    </row>
    <row r="46" spans="1:13" ht="15.75">
      <c r="A46" s="15" t="s">
        <v>126</v>
      </c>
      <c r="B46" s="96">
        <v>1693069</v>
      </c>
      <c r="C46" s="96">
        <v>1565146</v>
      </c>
      <c r="D46" s="97">
        <f t="shared" si="10"/>
        <v>1.0817323112348625</v>
      </c>
      <c r="E46" s="96">
        <v>0</v>
      </c>
      <c r="F46" s="96">
        <v>0</v>
      </c>
      <c r="G46" s="98" t="s">
        <v>89</v>
      </c>
      <c r="H46" s="96">
        <v>0</v>
      </c>
      <c r="I46" s="96">
        <v>0</v>
      </c>
      <c r="J46" s="98" t="s">
        <v>89</v>
      </c>
      <c r="K46" s="96">
        <f t="shared" si="8"/>
        <v>1693069</v>
      </c>
      <c r="L46" s="96">
        <f t="shared" si="9"/>
        <v>1565146</v>
      </c>
      <c r="M46" s="97">
        <f t="shared" si="11"/>
        <v>1.0817323112348625</v>
      </c>
    </row>
    <row r="47" spans="1:13" ht="15.75">
      <c r="A47" s="15" t="s">
        <v>125</v>
      </c>
      <c r="B47" s="96">
        <v>1642662</v>
      </c>
      <c r="C47" s="96">
        <v>1627989</v>
      </c>
      <c r="D47" s="97">
        <f t="shared" si="10"/>
        <v>1.0090129601612787</v>
      </c>
      <c r="E47" s="96">
        <v>0</v>
      </c>
      <c r="F47" s="96">
        <v>0</v>
      </c>
      <c r="G47" s="98" t="s">
        <v>89</v>
      </c>
      <c r="H47" s="96">
        <v>107</v>
      </c>
      <c r="I47" s="96">
        <v>124</v>
      </c>
      <c r="J47" s="97">
        <f aca="true" t="shared" si="13" ref="J47:J57">SUM(H47/I47)</f>
        <v>0.8629032258064516</v>
      </c>
      <c r="K47" s="96">
        <f t="shared" si="8"/>
        <v>1642769</v>
      </c>
      <c r="L47" s="96">
        <f t="shared" si="9"/>
        <v>1628113</v>
      </c>
      <c r="M47" s="97">
        <f t="shared" si="11"/>
        <v>1.00900183218241</v>
      </c>
    </row>
    <row r="48" spans="1:13" ht="15.75">
      <c r="A48" s="15" t="s">
        <v>127</v>
      </c>
      <c r="B48" s="96">
        <v>1450661</v>
      </c>
      <c r="C48" s="96">
        <v>1524927</v>
      </c>
      <c r="D48" s="97">
        <f t="shared" si="10"/>
        <v>0.9512986523289312</v>
      </c>
      <c r="E48" s="96">
        <v>0</v>
      </c>
      <c r="F48" s="96">
        <v>0</v>
      </c>
      <c r="G48" s="98" t="s">
        <v>89</v>
      </c>
      <c r="H48" s="96">
        <v>359295</v>
      </c>
      <c r="I48" s="96">
        <v>398513</v>
      </c>
      <c r="J48" s="97">
        <f t="shared" si="13"/>
        <v>0.9015891576937264</v>
      </c>
      <c r="K48" s="96">
        <f t="shared" si="8"/>
        <v>1809956</v>
      </c>
      <c r="L48" s="96">
        <f t="shared" si="9"/>
        <v>1923440</v>
      </c>
      <c r="M48" s="97">
        <f t="shared" si="11"/>
        <v>0.9409994593020837</v>
      </c>
    </row>
    <row r="49" spans="1:13" ht="15.75">
      <c r="A49" s="15" t="s">
        <v>130</v>
      </c>
      <c r="B49" s="96">
        <v>259912</v>
      </c>
      <c r="C49" s="96">
        <v>263409</v>
      </c>
      <c r="D49" s="97">
        <f t="shared" si="10"/>
        <v>0.9867240678944151</v>
      </c>
      <c r="E49" s="96">
        <v>15737</v>
      </c>
      <c r="F49" s="96">
        <v>15755</v>
      </c>
      <c r="G49" s="97">
        <f>SUM(E49/F49)</f>
        <v>0.9988575055537925</v>
      </c>
      <c r="H49" s="96">
        <v>1410005</v>
      </c>
      <c r="I49" s="96">
        <v>1147808</v>
      </c>
      <c r="J49" s="97">
        <f t="shared" si="13"/>
        <v>1.2284328040926706</v>
      </c>
      <c r="K49" s="96">
        <f t="shared" si="8"/>
        <v>1685654</v>
      </c>
      <c r="L49" s="96">
        <f t="shared" si="9"/>
        <v>1426972</v>
      </c>
      <c r="M49" s="97">
        <f t="shared" si="11"/>
        <v>1.1812803614927272</v>
      </c>
    </row>
    <row r="50" spans="1:13" ht="15.75">
      <c r="A50" s="15" t="s">
        <v>129</v>
      </c>
      <c r="B50" s="96">
        <v>368915</v>
      </c>
      <c r="C50" s="96">
        <v>407977</v>
      </c>
      <c r="D50" s="97">
        <f t="shared" si="10"/>
        <v>0.9042544064984055</v>
      </c>
      <c r="E50" s="96">
        <v>0</v>
      </c>
      <c r="F50" s="96">
        <v>0</v>
      </c>
      <c r="G50" s="98" t="s">
        <v>89</v>
      </c>
      <c r="H50" s="96">
        <v>1063548</v>
      </c>
      <c r="I50" s="96">
        <v>1110550</v>
      </c>
      <c r="J50" s="97">
        <f t="shared" si="13"/>
        <v>0.9576768267975327</v>
      </c>
      <c r="K50" s="96">
        <f t="shared" si="8"/>
        <v>1432463</v>
      </c>
      <c r="L50" s="96">
        <f t="shared" si="9"/>
        <v>1518527</v>
      </c>
      <c r="M50" s="97">
        <f t="shared" si="11"/>
        <v>0.943324023873135</v>
      </c>
    </row>
    <row r="51" spans="1:13" ht="15.75">
      <c r="A51" s="15" t="s">
        <v>128</v>
      </c>
      <c r="B51" s="96">
        <v>755161</v>
      </c>
      <c r="C51" s="96">
        <v>822393</v>
      </c>
      <c r="D51" s="97">
        <f t="shared" si="10"/>
        <v>0.9182483313938713</v>
      </c>
      <c r="E51" s="96">
        <v>0</v>
      </c>
      <c r="F51" s="96">
        <v>0</v>
      </c>
      <c r="G51" s="98" t="s">
        <v>89</v>
      </c>
      <c r="H51" s="96">
        <v>699442</v>
      </c>
      <c r="I51" s="96">
        <v>757263</v>
      </c>
      <c r="J51" s="97">
        <f t="shared" si="13"/>
        <v>0.923644757501687</v>
      </c>
      <c r="K51" s="96">
        <f t="shared" si="8"/>
        <v>1454603</v>
      </c>
      <c r="L51" s="96">
        <f t="shared" si="9"/>
        <v>1579656</v>
      </c>
      <c r="M51" s="97">
        <f t="shared" si="11"/>
        <v>0.9208352957859179</v>
      </c>
    </row>
    <row r="52" spans="1:13" ht="15.75">
      <c r="A52" s="15" t="s">
        <v>131</v>
      </c>
      <c r="B52" s="96">
        <v>371201</v>
      </c>
      <c r="C52" s="96">
        <v>231864</v>
      </c>
      <c r="D52" s="97">
        <f t="shared" si="10"/>
        <v>1.6009427940516854</v>
      </c>
      <c r="E52" s="96">
        <v>0</v>
      </c>
      <c r="F52" s="96">
        <v>0</v>
      </c>
      <c r="G52" s="98" t="s">
        <v>89</v>
      </c>
      <c r="H52" s="96">
        <v>1222463</v>
      </c>
      <c r="I52" s="96">
        <v>1632713</v>
      </c>
      <c r="J52" s="97">
        <f t="shared" si="13"/>
        <v>0.7487310997095019</v>
      </c>
      <c r="K52" s="96">
        <f t="shared" si="8"/>
        <v>1593664</v>
      </c>
      <c r="L52" s="96">
        <f t="shared" si="9"/>
        <v>1864577</v>
      </c>
      <c r="M52" s="97">
        <f t="shared" si="11"/>
        <v>0.8547053835802974</v>
      </c>
    </row>
    <row r="53" spans="1:13" ht="15.75">
      <c r="A53" s="15" t="s">
        <v>132</v>
      </c>
      <c r="B53" s="96">
        <v>1000534</v>
      </c>
      <c r="C53" s="96">
        <v>899514</v>
      </c>
      <c r="D53" s="97">
        <f t="shared" si="10"/>
        <v>1.1123050891926085</v>
      </c>
      <c r="E53" s="96">
        <v>22237</v>
      </c>
      <c r="F53" s="96">
        <v>14111</v>
      </c>
      <c r="G53" s="97">
        <f>SUM(E53/F53)</f>
        <v>1.5758628020693077</v>
      </c>
      <c r="H53" s="96">
        <v>420949</v>
      </c>
      <c r="I53" s="96">
        <v>422134</v>
      </c>
      <c r="J53" s="97">
        <f t="shared" si="13"/>
        <v>0.9971928345027882</v>
      </c>
      <c r="K53" s="96">
        <f t="shared" si="8"/>
        <v>1443720</v>
      </c>
      <c r="L53" s="96">
        <f t="shared" si="9"/>
        <v>1335759</v>
      </c>
      <c r="M53" s="97">
        <f t="shared" si="11"/>
        <v>1.080823711462921</v>
      </c>
    </row>
    <row r="54" spans="1:13" ht="15.75">
      <c r="A54" s="5" t="s">
        <v>133</v>
      </c>
      <c r="B54" s="99">
        <v>164456</v>
      </c>
      <c r="C54" s="99">
        <v>142927</v>
      </c>
      <c r="D54" s="100">
        <f t="shared" si="10"/>
        <v>1.150629342251639</v>
      </c>
      <c r="E54" s="99">
        <v>0</v>
      </c>
      <c r="F54" s="99">
        <v>0</v>
      </c>
      <c r="G54" s="107" t="s">
        <v>89</v>
      </c>
      <c r="H54" s="99">
        <v>903040</v>
      </c>
      <c r="I54" s="99">
        <v>912017</v>
      </c>
      <c r="J54" s="100">
        <f t="shared" si="13"/>
        <v>0.9901569817229284</v>
      </c>
      <c r="K54" s="99">
        <f t="shared" si="8"/>
        <v>1067496</v>
      </c>
      <c r="L54" s="99">
        <f t="shared" si="9"/>
        <v>1054944</v>
      </c>
      <c r="M54" s="100">
        <f t="shared" si="11"/>
        <v>1.011898261898262</v>
      </c>
    </row>
    <row r="55" spans="1:13" ht="16.5" thickBot="1">
      <c r="A55" s="123"/>
      <c r="B55" s="124"/>
      <c r="C55" s="124"/>
      <c r="D55" s="125"/>
      <c r="E55" s="124"/>
      <c r="F55" s="124"/>
      <c r="G55" s="126"/>
      <c r="H55" s="124"/>
      <c r="I55" s="124"/>
      <c r="J55" s="125"/>
      <c r="K55" s="124"/>
      <c r="L55" s="124"/>
      <c r="M55" s="127"/>
    </row>
    <row r="56" spans="1:13" ht="15.75">
      <c r="A56" s="29" t="s">
        <v>108</v>
      </c>
      <c r="B56" s="108">
        <f>SUM(B30:B54)</f>
        <v>31907073</v>
      </c>
      <c r="C56" s="108">
        <f>SUM(C30:C54)</f>
        <v>32077852</v>
      </c>
      <c r="D56" s="109">
        <f t="shared" si="10"/>
        <v>0.99467610861226</v>
      </c>
      <c r="E56" s="108">
        <f>SUM(E30:E54)</f>
        <v>450742</v>
      </c>
      <c r="F56" s="108">
        <f>SUM(F30:F54)</f>
        <v>223001</v>
      </c>
      <c r="G56" s="109">
        <f>SUM(E56/F56)</f>
        <v>2.0212555100649774</v>
      </c>
      <c r="H56" s="108">
        <f>SUM(H30:H54)</f>
        <v>23202260</v>
      </c>
      <c r="I56" s="108">
        <f>SUM(I30:I54)</f>
        <v>23990443</v>
      </c>
      <c r="J56" s="109">
        <f t="shared" si="13"/>
        <v>0.9671459589137225</v>
      </c>
      <c r="K56" s="108">
        <f>SUM(K30:K54)</f>
        <v>55560075</v>
      </c>
      <c r="L56" s="108">
        <f>SUM(L30:L54)</f>
        <v>56291296</v>
      </c>
      <c r="M56" s="110">
        <f t="shared" si="11"/>
        <v>0.9870100521402101</v>
      </c>
    </row>
    <row r="57" spans="1:13" ht="16.5" thickBot="1">
      <c r="A57" s="33" t="s">
        <v>134</v>
      </c>
      <c r="B57" s="111">
        <f>SUM(B29+B56)</f>
        <v>221593559</v>
      </c>
      <c r="C57" s="111">
        <f>SUM(C29+C56)</f>
        <v>215021306</v>
      </c>
      <c r="D57" s="112">
        <f t="shared" si="10"/>
        <v>1.030565589625802</v>
      </c>
      <c r="E57" s="111">
        <f>SUM(E29+E56)</f>
        <v>2934865</v>
      </c>
      <c r="F57" s="111">
        <f>SUM(F29+F56)</f>
        <v>2490808</v>
      </c>
      <c r="G57" s="112">
        <f>SUM(E57/F57)</f>
        <v>1.178278293630019</v>
      </c>
      <c r="H57" s="111">
        <f>SUM(H29+H56)</f>
        <v>272074900</v>
      </c>
      <c r="I57" s="111">
        <f>SUM(I29+I56)</f>
        <v>273736280</v>
      </c>
      <c r="J57" s="112">
        <f t="shared" si="13"/>
        <v>0.9939307277793065</v>
      </c>
      <c r="K57" s="111">
        <f>SUM(K29+K56)</f>
        <v>380206995</v>
      </c>
      <c r="L57" s="111">
        <f>SUM(L29+L56)</f>
        <v>371740543</v>
      </c>
      <c r="M57" s="113">
        <f t="shared" si="11"/>
        <v>1.0227751644511909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25">
      <selection activeCell="K34" sqref="K34"/>
    </sheetView>
  </sheetViews>
  <sheetFormatPr defaultColWidth="11.19921875" defaultRowHeight="15"/>
  <cols>
    <col min="1" max="1" width="17.3984375" style="4" customWidth="1"/>
    <col min="2" max="3" width="10.59765625" style="4" customWidth="1"/>
    <col min="4" max="4" width="6.3984375" style="4" customWidth="1"/>
    <col min="5" max="5" width="8.8984375" style="4" customWidth="1"/>
    <col min="6" max="6" width="8.59765625" style="4" customWidth="1"/>
    <col min="7" max="7" width="7.59765625" style="4" customWidth="1"/>
    <col min="8" max="9" width="10.59765625" style="4" customWidth="1"/>
    <col min="10" max="10" width="6.3984375" style="4" customWidth="1"/>
    <col min="11" max="12" width="10.59765625" style="4" customWidth="1"/>
    <col min="13" max="13" width="6.3984375" style="4" customWidth="1"/>
    <col min="14" max="16384" width="10.59765625" style="4" customWidth="1"/>
  </cols>
  <sheetData>
    <row r="1" spans="1:13" ht="18.75">
      <c r="A1" s="1" t="s">
        <v>69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115" t="s">
        <v>68</v>
      </c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16"/>
      <c r="B3" s="95">
        <v>35611</v>
      </c>
      <c r="C3" s="95">
        <v>35246</v>
      </c>
      <c r="D3" s="14" t="s">
        <v>81</v>
      </c>
      <c r="E3" s="95">
        <v>35611</v>
      </c>
      <c r="F3" s="95">
        <v>35246</v>
      </c>
      <c r="G3" s="14" t="s">
        <v>81</v>
      </c>
      <c r="H3" s="95">
        <v>35611</v>
      </c>
      <c r="I3" s="95">
        <v>35246</v>
      </c>
      <c r="J3" s="14" t="s">
        <v>81</v>
      </c>
      <c r="K3" s="95">
        <v>35611</v>
      </c>
      <c r="L3" s="95">
        <v>35246</v>
      </c>
      <c r="M3" s="14" t="s">
        <v>81</v>
      </c>
    </row>
    <row r="4" spans="1:13" ht="15.75">
      <c r="A4" s="15" t="s">
        <v>82</v>
      </c>
      <c r="B4" s="96">
        <v>50223029</v>
      </c>
      <c r="C4" s="96">
        <v>50148569</v>
      </c>
      <c r="D4" s="97">
        <f aca="true" t="shared" si="0" ref="D4:D35">SUM(B4/C4)</f>
        <v>1.0014847881302456</v>
      </c>
      <c r="E4" s="96">
        <v>1044537</v>
      </c>
      <c r="F4" s="96">
        <v>1047680</v>
      </c>
      <c r="G4" s="97">
        <f aca="true" t="shared" si="1" ref="G4:G9">SUM(E4/F4)</f>
        <v>0.9970000381795968</v>
      </c>
      <c r="H4" s="96">
        <v>87930596</v>
      </c>
      <c r="I4" s="96">
        <v>86979014</v>
      </c>
      <c r="J4" s="97">
        <f aca="true" t="shared" si="2" ref="J4:J11">SUM(H4/I4)</f>
        <v>1.010940363154726</v>
      </c>
      <c r="K4" s="96">
        <f aca="true" t="shared" si="3" ref="K4:K28">SUM(B4+E4+H4)</f>
        <v>139198162</v>
      </c>
      <c r="L4" s="96">
        <f aca="true" t="shared" si="4" ref="L4:L28">SUM(C4+F4+I4)</f>
        <v>138175263</v>
      </c>
      <c r="M4" s="97">
        <f aca="true" t="shared" si="5" ref="M4:M35">SUM(K4/L4)</f>
        <v>1.007402909737903</v>
      </c>
    </row>
    <row r="5" spans="1:13" ht="15.75">
      <c r="A5" s="15" t="s">
        <v>83</v>
      </c>
      <c r="B5" s="96">
        <v>19340349</v>
      </c>
      <c r="C5" s="96">
        <v>20413569</v>
      </c>
      <c r="D5" s="97">
        <f t="shared" si="0"/>
        <v>0.9474261458150703</v>
      </c>
      <c r="E5" s="96">
        <v>383370</v>
      </c>
      <c r="F5" s="96">
        <v>434295</v>
      </c>
      <c r="G5" s="97">
        <f t="shared" si="1"/>
        <v>0.8827409940247988</v>
      </c>
      <c r="H5" s="96">
        <v>52947399</v>
      </c>
      <c r="I5" s="96">
        <v>46946035</v>
      </c>
      <c r="J5" s="97">
        <f t="shared" si="2"/>
        <v>1.1278353752345645</v>
      </c>
      <c r="K5" s="96">
        <f t="shared" si="3"/>
        <v>72671118</v>
      </c>
      <c r="L5" s="96">
        <f t="shared" si="4"/>
        <v>67793899</v>
      </c>
      <c r="M5" s="97">
        <f t="shared" si="5"/>
        <v>1.0719418571868835</v>
      </c>
    </row>
    <row r="6" spans="1:13" ht="15.75">
      <c r="A6" s="15" t="s">
        <v>84</v>
      </c>
      <c r="B6" s="96">
        <v>15237541</v>
      </c>
      <c r="C6" s="96">
        <v>14634906</v>
      </c>
      <c r="D6" s="97">
        <f t="shared" si="0"/>
        <v>1.0411779207874652</v>
      </c>
      <c r="E6" s="96">
        <v>228442</v>
      </c>
      <c r="F6" s="96">
        <v>241571</v>
      </c>
      <c r="G6" s="97">
        <f t="shared" si="1"/>
        <v>0.945651588973842</v>
      </c>
      <c r="H6" s="96">
        <v>27216833</v>
      </c>
      <c r="I6" s="96">
        <v>26327758</v>
      </c>
      <c r="J6" s="97">
        <f t="shared" si="2"/>
        <v>1.0337694915001878</v>
      </c>
      <c r="K6" s="96">
        <f t="shared" si="3"/>
        <v>42682816</v>
      </c>
      <c r="L6" s="96">
        <f t="shared" si="4"/>
        <v>41204235</v>
      </c>
      <c r="M6" s="97">
        <f t="shared" si="5"/>
        <v>1.0358841997673298</v>
      </c>
    </row>
    <row r="7" spans="1:13" ht="15.75">
      <c r="A7" s="15" t="s">
        <v>85</v>
      </c>
      <c r="B7" s="96">
        <v>22688305</v>
      </c>
      <c r="C7" s="96">
        <v>21688233</v>
      </c>
      <c r="D7" s="97">
        <f t="shared" si="0"/>
        <v>1.0461112714899365</v>
      </c>
      <c r="E7" s="96">
        <v>64987</v>
      </c>
      <c r="F7" s="96">
        <v>36723</v>
      </c>
      <c r="G7" s="97">
        <f t="shared" si="1"/>
        <v>1.7696538953789178</v>
      </c>
      <c r="H7" s="96">
        <v>9901628</v>
      </c>
      <c r="I7" s="96">
        <v>10446046</v>
      </c>
      <c r="J7" s="97">
        <f t="shared" si="2"/>
        <v>0.9478828640042366</v>
      </c>
      <c r="K7" s="96">
        <f t="shared" si="3"/>
        <v>32654920</v>
      </c>
      <c r="L7" s="96">
        <f t="shared" si="4"/>
        <v>32171002</v>
      </c>
      <c r="M7" s="97">
        <f t="shared" si="5"/>
        <v>1.0150420555753905</v>
      </c>
    </row>
    <row r="8" spans="1:13" ht="15.75">
      <c r="A8" s="15" t="s">
        <v>86</v>
      </c>
      <c r="B8" s="96">
        <v>5718531</v>
      </c>
      <c r="C8" s="96">
        <v>6609286</v>
      </c>
      <c r="D8" s="97">
        <f t="shared" si="0"/>
        <v>0.8652267431005407</v>
      </c>
      <c r="E8" s="96">
        <v>108104</v>
      </c>
      <c r="F8" s="96">
        <v>45807</v>
      </c>
      <c r="G8" s="97">
        <f t="shared" si="1"/>
        <v>2.359988648023228</v>
      </c>
      <c r="H8" s="96">
        <v>14147258</v>
      </c>
      <c r="I8" s="96">
        <v>14758732</v>
      </c>
      <c r="J8" s="97">
        <f t="shared" si="2"/>
        <v>0.9585686629447571</v>
      </c>
      <c r="K8" s="96">
        <f t="shared" si="3"/>
        <v>19973893</v>
      </c>
      <c r="L8" s="96">
        <f t="shared" si="4"/>
        <v>21413825</v>
      </c>
      <c r="M8" s="97">
        <f t="shared" si="5"/>
        <v>0.9327568988725742</v>
      </c>
    </row>
    <row r="9" spans="1:13" ht="15.75">
      <c r="A9" s="15" t="s">
        <v>87</v>
      </c>
      <c r="B9" s="96">
        <v>6151770</v>
      </c>
      <c r="C9" s="96">
        <v>5968346</v>
      </c>
      <c r="D9" s="97">
        <f t="shared" si="0"/>
        <v>1.0307328026893883</v>
      </c>
      <c r="E9" s="96">
        <v>2529</v>
      </c>
      <c r="F9" s="96">
        <v>3019</v>
      </c>
      <c r="G9" s="97">
        <f t="shared" si="1"/>
        <v>0.8376946008612123</v>
      </c>
      <c r="H9" s="96">
        <v>24340692</v>
      </c>
      <c r="I9" s="96">
        <v>23671793</v>
      </c>
      <c r="J9" s="97">
        <f t="shared" si="2"/>
        <v>1.028257217355694</v>
      </c>
      <c r="K9" s="96">
        <f t="shared" si="3"/>
        <v>30494991</v>
      </c>
      <c r="L9" s="96">
        <f t="shared" si="4"/>
        <v>29643158</v>
      </c>
      <c r="M9" s="97">
        <f t="shared" si="5"/>
        <v>1.0287362432842007</v>
      </c>
    </row>
    <row r="10" spans="1:13" ht="15.75">
      <c r="A10" s="15" t="s">
        <v>88</v>
      </c>
      <c r="B10" s="96">
        <v>20408967</v>
      </c>
      <c r="C10" s="96">
        <v>18895087</v>
      </c>
      <c r="D10" s="97">
        <f t="shared" si="0"/>
        <v>1.0801202979377655</v>
      </c>
      <c r="E10" s="96">
        <v>0</v>
      </c>
      <c r="F10" s="96">
        <v>0</v>
      </c>
      <c r="G10" s="98" t="s">
        <v>89</v>
      </c>
      <c r="H10" s="96">
        <v>512518</v>
      </c>
      <c r="I10" s="96">
        <v>358884</v>
      </c>
      <c r="J10" s="97">
        <f t="shared" si="2"/>
        <v>1.4280881844830084</v>
      </c>
      <c r="K10" s="96">
        <f t="shared" si="3"/>
        <v>20921485</v>
      </c>
      <c r="L10" s="96">
        <f t="shared" si="4"/>
        <v>19253971</v>
      </c>
      <c r="M10" s="97">
        <f t="shared" si="5"/>
        <v>1.0866062382663815</v>
      </c>
    </row>
    <row r="11" spans="1:13" ht="15.75">
      <c r="A11" s="15" t="s">
        <v>90</v>
      </c>
      <c r="B11" s="96">
        <v>10883961</v>
      </c>
      <c r="C11" s="96">
        <v>11130139</v>
      </c>
      <c r="D11" s="97">
        <f t="shared" si="0"/>
        <v>0.9778818575401439</v>
      </c>
      <c r="E11" s="96">
        <v>60083</v>
      </c>
      <c r="F11" s="96">
        <v>48688</v>
      </c>
      <c r="G11" s="97">
        <f>SUM(E11/F11)</f>
        <v>1.234041242195202</v>
      </c>
      <c r="H11" s="96">
        <v>5061752</v>
      </c>
      <c r="I11" s="96">
        <v>5016528</v>
      </c>
      <c r="J11" s="97">
        <f t="shared" si="2"/>
        <v>1.0090150000159472</v>
      </c>
      <c r="K11" s="96">
        <f t="shared" si="3"/>
        <v>16005796</v>
      </c>
      <c r="L11" s="96">
        <f t="shared" si="4"/>
        <v>16195355</v>
      </c>
      <c r="M11" s="97">
        <f t="shared" si="5"/>
        <v>0.9882954711397187</v>
      </c>
    </row>
    <row r="12" spans="1:13" ht="15.75">
      <c r="A12" s="15" t="s">
        <v>92</v>
      </c>
      <c r="B12" s="96">
        <v>13614422</v>
      </c>
      <c r="C12" s="96">
        <v>13157936</v>
      </c>
      <c r="D12" s="97">
        <f t="shared" si="0"/>
        <v>1.0346928272032938</v>
      </c>
      <c r="E12" s="96">
        <v>0</v>
      </c>
      <c r="F12" s="96">
        <v>0</v>
      </c>
      <c r="G12" s="98" t="s">
        <v>89</v>
      </c>
      <c r="H12" s="96">
        <v>0</v>
      </c>
      <c r="I12" s="96">
        <v>0</v>
      </c>
      <c r="J12" s="98" t="s">
        <v>89</v>
      </c>
      <c r="K12" s="96">
        <f t="shared" si="3"/>
        <v>13614422</v>
      </c>
      <c r="L12" s="96">
        <f t="shared" si="4"/>
        <v>13157936</v>
      </c>
      <c r="M12" s="97">
        <f t="shared" si="5"/>
        <v>1.0346928272032938</v>
      </c>
    </row>
    <row r="13" spans="1:13" ht="15.75">
      <c r="A13" s="15" t="s">
        <v>91</v>
      </c>
      <c r="B13" s="96">
        <v>2878025</v>
      </c>
      <c r="C13" s="96">
        <v>2956412</v>
      </c>
      <c r="D13" s="97">
        <f t="shared" si="0"/>
        <v>0.9734857658540149</v>
      </c>
      <c r="E13" s="96">
        <v>12367</v>
      </c>
      <c r="F13" s="96">
        <v>12577</v>
      </c>
      <c r="G13" s="97">
        <f>SUM(E13/F13)</f>
        <v>0.9833028544167925</v>
      </c>
      <c r="H13" s="96">
        <v>8237827</v>
      </c>
      <c r="I13" s="96">
        <v>8035922</v>
      </c>
      <c r="J13" s="97">
        <f aca="true" t="shared" si="6" ref="J13:J18">SUM(H13/I13)</f>
        <v>1.02512530609431</v>
      </c>
      <c r="K13" s="96">
        <f t="shared" si="3"/>
        <v>11128219</v>
      </c>
      <c r="L13" s="96">
        <f t="shared" si="4"/>
        <v>11004911</v>
      </c>
      <c r="M13" s="97">
        <f t="shared" si="5"/>
        <v>1.0112048157408997</v>
      </c>
    </row>
    <row r="14" spans="1:13" ht="15.75">
      <c r="A14" s="15" t="s">
        <v>93</v>
      </c>
      <c r="B14" s="96">
        <v>2046881</v>
      </c>
      <c r="C14" s="96">
        <v>1917616</v>
      </c>
      <c r="D14" s="97">
        <f t="shared" si="0"/>
        <v>1.0674092206155976</v>
      </c>
      <c r="E14" s="96">
        <v>1290</v>
      </c>
      <c r="F14" s="96">
        <v>0</v>
      </c>
      <c r="G14" s="98" t="s">
        <v>89</v>
      </c>
      <c r="H14" s="96">
        <v>11984449</v>
      </c>
      <c r="I14" s="96">
        <v>11349803</v>
      </c>
      <c r="J14" s="97">
        <f t="shared" si="6"/>
        <v>1.0559169176768972</v>
      </c>
      <c r="K14" s="96">
        <f t="shared" si="3"/>
        <v>14032620</v>
      </c>
      <c r="L14" s="96">
        <f t="shared" si="4"/>
        <v>13267419</v>
      </c>
      <c r="M14" s="97">
        <f t="shared" si="5"/>
        <v>1.0576751966603302</v>
      </c>
    </row>
    <row r="15" spans="1:13" ht="15.75">
      <c r="A15" s="15" t="s">
        <v>94</v>
      </c>
      <c r="B15" s="96">
        <v>2347253</v>
      </c>
      <c r="C15" s="96">
        <v>1918348</v>
      </c>
      <c r="D15" s="97">
        <f t="shared" si="0"/>
        <v>1.2235803931299223</v>
      </c>
      <c r="E15" s="96">
        <v>18300</v>
      </c>
      <c r="F15" s="96">
        <v>18447</v>
      </c>
      <c r="G15" s="97">
        <f>SUM(E15/F15)</f>
        <v>0.9920312245893641</v>
      </c>
      <c r="H15" s="96">
        <v>10371359</v>
      </c>
      <c r="I15" s="96">
        <v>10231457</v>
      </c>
      <c r="J15" s="97">
        <f t="shared" si="6"/>
        <v>1.0136737123559234</v>
      </c>
      <c r="K15" s="96">
        <f t="shared" si="3"/>
        <v>12736912</v>
      </c>
      <c r="L15" s="96">
        <f t="shared" si="4"/>
        <v>12168252</v>
      </c>
      <c r="M15" s="97">
        <f t="shared" si="5"/>
        <v>1.0467330886967168</v>
      </c>
    </row>
    <row r="16" spans="1:13" ht="15.75">
      <c r="A16" s="15" t="s">
        <v>95</v>
      </c>
      <c r="B16" s="96">
        <v>3292949</v>
      </c>
      <c r="C16" s="96">
        <v>3481339</v>
      </c>
      <c r="D16" s="97">
        <f t="shared" si="0"/>
        <v>0.9458857640695146</v>
      </c>
      <c r="E16" s="96">
        <v>107138</v>
      </c>
      <c r="F16" s="96">
        <v>85198</v>
      </c>
      <c r="G16" s="97">
        <f>SUM(E16/F16)</f>
        <v>1.2575177821075612</v>
      </c>
      <c r="H16" s="96">
        <v>4602613</v>
      </c>
      <c r="I16" s="96">
        <v>4347852</v>
      </c>
      <c r="J16" s="97">
        <f t="shared" si="6"/>
        <v>1.0585946807757025</v>
      </c>
      <c r="K16" s="96">
        <f t="shared" si="3"/>
        <v>8002700</v>
      </c>
      <c r="L16" s="96">
        <f t="shared" si="4"/>
        <v>7914389</v>
      </c>
      <c r="M16" s="97">
        <f t="shared" si="5"/>
        <v>1.0111582839812396</v>
      </c>
    </row>
    <row r="17" spans="1:13" ht="15.75">
      <c r="A17" s="15" t="s">
        <v>96</v>
      </c>
      <c r="B17" s="96">
        <v>995982</v>
      </c>
      <c r="C17" s="96">
        <v>991750</v>
      </c>
      <c r="D17" s="97">
        <f t="shared" si="0"/>
        <v>1.004267204436602</v>
      </c>
      <c r="E17" s="96">
        <v>13196</v>
      </c>
      <c r="F17" s="96">
        <v>25387</v>
      </c>
      <c r="G17" s="97">
        <f>SUM(E17/F17)</f>
        <v>0.5197935951471225</v>
      </c>
      <c r="H17" s="96">
        <v>6603357</v>
      </c>
      <c r="I17" s="96">
        <v>6380353</v>
      </c>
      <c r="J17" s="97">
        <f t="shared" si="6"/>
        <v>1.0349516711692912</v>
      </c>
      <c r="K17" s="96">
        <f t="shared" si="3"/>
        <v>7612535</v>
      </c>
      <c r="L17" s="96">
        <f t="shared" si="4"/>
        <v>7397490</v>
      </c>
      <c r="M17" s="97">
        <f t="shared" si="5"/>
        <v>1.0290699953632922</v>
      </c>
    </row>
    <row r="18" spans="1:13" ht="15.75">
      <c r="A18" s="15" t="s">
        <v>100</v>
      </c>
      <c r="B18" s="96">
        <v>1981455</v>
      </c>
      <c r="C18" s="96">
        <v>2101220</v>
      </c>
      <c r="D18" s="97">
        <f t="shared" si="0"/>
        <v>0.9430021606495275</v>
      </c>
      <c r="E18" s="96">
        <v>0</v>
      </c>
      <c r="F18" s="96">
        <v>0</v>
      </c>
      <c r="G18" s="98" t="s">
        <v>89</v>
      </c>
      <c r="H18" s="96">
        <v>5851365</v>
      </c>
      <c r="I18" s="96">
        <v>5128051</v>
      </c>
      <c r="J18" s="97">
        <f t="shared" si="6"/>
        <v>1.141050469271854</v>
      </c>
      <c r="K18" s="96">
        <f t="shared" si="3"/>
        <v>7832820</v>
      </c>
      <c r="L18" s="96">
        <f t="shared" si="4"/>
        <v>7229271</v>
      </c>
      <c r="M18" s="97">
        <f t="shared" si="5"/>
        <v>1.0834868412043206</v>
      </c>
    </row>
    <row r="19" spans="1:13" ht="15.75">
      <c r="A19" s="15" t="s">
        <v>97</v>
      </c>
      <c r="B19" s="96">
        <v>6962614</v>
      </c>
      <c r="C19" s="96">
        <v>7291981</v>
      </c>
      <c r="D19" s="97">
        <f t="shared" si="0"/>
        <v>0.9548316157159488</v>
      </c>
      <c r="E19" s="96">
        <v>0</v>
      </c>
      <c r="F19" s="96">
        <v>0</v>
      </c>
      <c r="G19" s="98" t="s">
        <v>89</v>
      </c>
      <c r="H19" s="96">
        <v>0</v>
      </c>
      <c r="I19" s="96">
        <v>0</v>
      </c>
      <c r="J19" s="98" t="s">
        <v>89</v>
      </c>
      <c r="K19" s="96">
        <f t="shared" si="3"/>
        <v>6962614</v>
      </c>
      <c r="L19" s="96">
        <f t="shared" si="4"/>
        <v>7291981</v>
      </c>
      <c r="M19" s="97">
        <f t="shared" si="5"/>
        <v>0.9548316157159488</v>
      </c>
    </row>
    <row r="20" spans="1:13" ht="15.75">
      <c r="A20" s="15" t="s">
        <v>99</v>
      </c>
      <c r="B20" s="96">
        <v>7009217</v>
      </c>
      <c r="C20" s="96">
        <v>6851791</v>
      </c>
      <c r="D20" s="97">
        <f t="shared" si="0"/>
        <v>1.0229758905372333</v>
      </c>
      <c r="E20" s="96">
        <v>0</v>
      </c>
      <c r="F20" s="96">
        <v>0</v>
      </c>
      <c r="G20" s="98" t="s">
        <v>89</v>
      </c>
      <c r="H20" s="96">
        <v>0</v>
      </c>
      <c r="I20" s="96">
        <v>0</v>
      </c>
      <c r="J20" s="98" t="s">
        <v>89</v>
      </c>
      <c r="K20" s="96">
        <f t="shared" si="3"/>
        <v>7009217</v>
      </c>
      <c r="L20" s="96">
        <f t="shared" si="4"/>
        <v>6851791</v>
      </c>
      <c r="M20" s="97">
        <f t="shared" si="5"/>
        <v>1.0229758905372333</v>
      </c>
    </row>
    <row r="21" spans="1:13" ht="15.75">
      <c r="A21" s="15" t="s">
        <v>98</v>
      </c>
      <c r="B21" s="96">
        <v>507957</v>
      </c>
      <c r="C21" s="96">
        <v>481214</v>
      </c>
      <c r="D21" s="97">
        <f t="shared" si="0"/>
        <v>1.0555740273558125</v>
      </c>
      <c r="E21" s="96">
        <v>0</v>
      </c>
      <c r="F21" s="96">
        <v>0</v>
      </c>
      <c r="G21" s="98" t="s">
        <v>89</v>
      </c>
      <c r="H21" s="96">
        <v>6514824</v>
      </c>
      <c r="I21" s="96">
        <v>6038077</v>
      </c>
      <c r="J21" s="97">
        <f aca="true" t="shared" si="7" ref="J21:J29">SUM(H21/I21)</f>
        <v>1.0789567605712878</v>
      </c>
      <c r="K21" s="96">
        <f t="shared" si="3"/>
        <v>7022781</v>
      </c>
      <c r="L21" s="96">
        <f t="shared" si="4"/>
        <v>6519291</v>
      </c>
      <c r="M21" s="97">
        <f t="shared" si="5"/>
        <v>1.077230790894286</v>
      </c>
    </row>
    <row r="22" spans="1:13" ht="15.75">
      <c r="A22" s="15" t="s">
        <v>101</v>
      </c>
      <c r="B22" s="96">
        <v>87043</v>
      </c>
      <c r="C22" s="96">
        <v>144680</v>
      </c>
      <c r="D22" s="97">
        <f t="shared" si="0"/>
        <v>0.6016242742604369</v>
      </c>
      <c r="E22" s="96">
        <v>34718</v>
      </c>
      <c r="F22" s="96">
        <v>34108</v>
      </c>
      <c r="G22" s="97">
        <f>SUM(E22/F22)</f>
        <v>1.0178843673038582</v>
      </c>
      <c r="H22" s="96">
        <v>7049925</v>
      </c>
      <c r="I22" s="96">
        <v>5812527</v>
      </c>
      <c r="J22" s="97">
        <f t="shared" si="7"/>
        <v>1.2128846885356404</v>
      </c>
      <c r="K22" s="96">
        <f t="shared" si="3"/>
        <v>7171686</v>
      </c>
      <c r="L22" s="96">
        <f t="shared" si="4"/>
        <v>5991315</v>
      </c>
      <c r="M22" s="97">
        <f t="shared" si="5"/>
        <v>1.1970136772978888</v>
      </c>
    </row>
    <row r="23" spans="1:13" ht="15.75">
      <c r="A23" s="15" t="s">
        <v>104</v>
      </c>
      <c r="B23" s="96">
        <v>2879744</v>
      </c>
      <c r="C23" s="96">
        <v>2619070</v>
      </c>
      <c r="D23" s="97">
        <f t="shared" si="0"/>
        <v>1.0995292222048285</v>
      </c>
      <c r="E23" s="96">
        <v>5993</v>
      </c>
      <c r="F23" s="96">
        <v>34403</v>
      </c>
      <c r="G23" s="97">
        <f>SUM(E23/F23)</f>
        <v>0.17419992442519547</v>
      </c>
      <c r="H23" s="96">
        <v>4250834</v>
      </c>
      <c r="I23" s="96">
        <v>3708904</v>
      </c>
      <c r="J23" s="97">
        <f t="shared" si="7"/>
        <v>1.1461159415288182</v>
      </c>
      <c r="K23" s="96">
        <f t="shared" si="3"/>
        <v>7136571</v>
      </c>
      <c r="L23" s="96">
        <f t="shared" si="4"/>
        <v>6362377</v>
      </c>
      <c r="M23" s="97">
        <f t="shared" si="5"/>
        <v>1.121683138235914</v>
      </c>
    </row>
    <row r="24" spans="1:13" ht="15.75">
      <c r="A24" s="15" t="s">
        <v>103</v>
      </c>
      <c r="B24" s="96">
        <v>1200703</v>
      </c>
      <c r="C24" s="96">
        <v>1192357</v>
      </c>
      <c r="D24" s="97">
        <f t="shared" si="0"/>
        <v>1.0069995815011779</v>
      </c>
      <c r="E24" s="96">
        <v>1900</v>
      </c>
      <c r="F24" s="96">
        <v>0</v>
      </c>
      <c r="G24" s="98" t="s">
        <v>89</v>
      </c>
      <c r="H24" s="96">
        <v>4621120</v>
      </c>
      <c r="I24" s="96">
        <v>4743050</v>
      </c>
      <c r="J24" s="97">
        <f t="shared" si="7"/>
        <v>0.9742929127881849</v>
      </c>
      <c r="K24" s="96">
        <f t="shared" si="3"/>
        <v>5823723</v>
      </c>
      <c r="L24" s="96">
        <f t="shared" si="4"/>
        <v>5935407</v>
      </c>
      <c r="M24" s="97">
        <f t="shared" si="5"/>
        <v>0.981183430218012</v>
      </c>
    </row>
    <row r="25" spans="1:13" ht="15.75">
      <c r="A25" s="15" t="s">
        <v>102</v>
      </c>
      <c r="B25" s="96">
        <v>1146513</v>
      </c>
      <c r="C25" s="96">
        <v>1299781</v>
      </c>
      <c r="D25" s="97">
        <f t="shared" si="0"/>
        <v>0.882081673758887</v>
      </c>
      <c r="E25" s="96">
        <v>6521</v>
      </c>
      <c r="F25" s="96">
        <v>4222</v>
      </c>
      <c r="G25" s="97">
        <f>SUM(E25/F25)</f>
        <v>1.5445286594031264</v>
      </c>
      <c r="H25" s="96">
        <v>4499845</v>
      </c>
      <c r="I25" s="96">
        <v>4345127</v>
      </c>
      <c r="J25" s="97">
        <f t="shared" si="7"/>
        <v>1.0356072446213884</v>
      </c>
      <c r="K25" s="96">
        <f t="shared" si="3"/>
        <v>5652879</v>
      </c>
      <c r="L25" s="96">
        <f t="shared" si="4"/>
        <v>5649130</v>
      </c>
      <c r="M25" s="97">
        <f t="shared" si="5"/>
        <v>1.0006636420121329</v>
      </c>
    </row>
    <row r="26" spans="1:13" ht="15.75">
      <c r="A26" s="15" t="s">
        <v>105</v>
      </c>
      <c r="B26" s="96">
        <v>4513662</v>
      </c>
      <c r="C26" s="96">
        <v>4831500</v>
      </c>
      <c r="D26" s="97">
        <f t="shared" si="0"/>
        <v>0.9342154610369451</v>
      </c>
      <c r="E26" s="96">
        <v>0</v>
      </c>
      <c r="F26" s="96">
        <v>0</v>
      </c>
      <c r="G26" s="98" t="s">
        <v>89</v>
      </c>
      <c r="H26" s="96">
        <v>390420</v>
      </c>
      <c r="I26" s="96">
        <v>385252</v>
      </c>
      <c r="J26" s="97">
        <f t="shared" si="7"/>
        <v>1.0134145961604353</v>
      </c>
      <c r="K26" s="96">
        <f t="shared" si="3"/>
        <v>4904082</v>
      </c>
      <c r="L26" s="96">
        <f t="shared" si="4"/>
        <v>5216752</v>
      </c>
      <c r="M26" s="97">
        <f t="shared" si="5"/>
        <v>0.9400642392047772</v>
      </c>
    </row>
    <row r="27" spans="1:13" ht="15.75">
      <c r="A27" s="5" t="s">
        <v>107</v>
      </c>
      <c r="B27" s="99">
        <v>1589769</v>
      </c>
      <c r="C27" s="99">
        <v>1719034</v>
      </c>
      <c r="D27" s="100">
        <f t="shared" si="0"/>
        <v>0.9248036978907922</v>
      </c>
      <c r="E27" s="99">
        <v>12103</v>
      </c>
      <c r="F27" s="99">
        <v>16772</v>
      </c>
      <c r="G27" s="100">
        <f>SUM(E27/F27)</f>
        <v>0.7216193656093489</v>
      </c>
      <c r="H27" s="99">
        <v>2779251</v>
      </c>
      <c r="I27" s="99">
        <v>2769746</v>
      </c>
      <c r="J27" s="100">
        <f t="shared" si="7"/>
        <v>1.0034317226200524</v>
      </c>
      <c r="K27" s="99">
        <f t="shared" si="3"/>
        <v>4381123</v>
      </c>
      <c r="L27" s="99">
        <f t="shared" si="4"/>
        <v>4505552</v>
      </c>
      <c r="M27" s="100">
        <f t="shared" si="5"/>
        <v>0.9723831841248308</v>
      </c>
    </row>
    <row r="28" spans="1:13" ht="16.5" thickBot="1">
      <c r="A28" s="15" t="s">
        <v>106</v>
      </c>
      <c r="B28" s="96">
        <v>537505</v>
      </c>
      <c r="C28" s="96">
        <v>542531</v>
      </c>
      <c r="D28" s="97">
        <f t="shared" si="0"/>
        <v>0.9907360132416396</v>
      </c>
      <c r="E28" s="96">
        <v>0</v>
      </c>
      <c r="F28" s="96">
        <v>0</v>
      </c>
      <c r="G28" s="98" t="s">
        <v>89</v>
      </c>
      <c r="H28" s="96">
        <v>3910484</v>
      </c>
      <c r="I28" s="96">
        <v>3960963</v>
      </c>
      <c r="J28" s="97">
        <f t="shared" si="7"/>
        <v>0.9872558769168003</v>
      </c>
      <c r="K28" s="96">
        <f t="shared" si="3"/>
        <v>4447989</v>
      </c>
      <c r="L28" s="96">
        <f t="shared" si="4"/>
        <v>4503494</v>
      </c>
      <c r="M28" s="97">
        <f t="shared" si="5"/>
        <v>0.9876751251361721</v>
      </c>
    </row>
    <row r="29" spans="1:13" ht="16.5" thickBot="1">
      <c r="A29" s="21" t="s">
        <v>108</v>
      </c>
      <c r="B29" s="101">
        <f>SUM(B4:B28)</f>
        <v>204244147</v>
      </c>
      <c r="C29" s="101">
        <f>SUM(C4:C28)</f>
        <v>202986695</v>
      </c>
      <c r="D29" s="102">
        <f t="shared" si="0"/>
        <v>1.0061947508431526</v>
      </c>
      <c r="E29" s="101">
        <f>SUM(E4:E28)</f>
        <v>2105578</v>
      </c>
      <c r="F29" s="101">
        <f>SUM(F4:F28)</f>
        <v>2088897</v>
      </c>
      <c r="G29" s="102">
        <f>SUM(E29/F29)</f>
        <v>1.0079855540986462</v>
      </c>
      <c r="H29" s="101">
        <f>SUM(H4:H28)</f>
        <v>303726349</v>
      </c>
      <c r="I29" s="101">
        <f>SUM(I4:I28)</f>
        <v>291741874</v>
      </c>
      <c r="J29" s="102">
        <f t="shared" si="7"/>
        <v>1.0410790361893678</v>
      </c>
      <c r="K29" s="101">
        <f>SUM(K4:K28)</f>
        <v>510076074</v>
      </c>
      <c r="L29" s="101">
        <f>SUM(L4:L28)</f>
        <v>496817466</v>
      </c>
      <c r="M29" s="103">
        <f t="shared" si="5"/>
        <v>1.0266870810858328</v>
      </c>
    </row>
    <row r="30" spans="1:13" ht="15.75">
      <c r="A30" s="15" t="s">
        <v>110</v>
      </c>
      <c r="B30" s="96">
        <v>4476440</v>
      </c>
      <c r="C30" s="96">
        <v>4408643</v>
      </c>
      <c r="D30" s="97">
        <f t="shared" si="0"/>
        <v>1.0153782014102752</v>
      </c>
      <c r="E30" s="96">
        <v>0</v>
      </c>
      <c r="F30" s="96">
        <v>0</v>
      </c>
      <c r="G30" s="98" t="s">
        <v>89</v>
      </c>
      <c r="H30" s="96">
        <v>0</v>
      </c>
      <c r="I30" s="96">
        <v>0</v>
      </c>
      <c r="J30" s="98" t="s">
        <v>89</v>
      </c>
      <c r="K30" s="96">
        <f aca="true" t="shared" si="8" ref="K30:K54">SUM(B30+E30+H30)</f>
        <v>4476440</v>
      </c>
      <c r="L30" s="96">
        <f aca="true" t="shared" si="9" ref="L30:L54">SUM(C30+F30+I30)</f>
        <v>4408643</v>
      </c>
      <c r="M30" s="97">
        <f t="shared" si="5"/>
        <v>1.0153782014102752</v>
      </c>
    </row>
    <row r="31" spans="1:13" ht="15.75">
      <c r="A31" s="12" t="s">
        <v>109</v>
      </c>
      <c r="B31" s="104">
        <v>946617</v>
      </c>
      <c r="C31" s="104">
        <v>1054011</v>
      </c>
      <c r="D31" s="105">
        <f t="shared" si="0"/>
        <v>0.8981092227690224</v>
      </c>
      <c r="E31" s="104">
        <v>0</v>
      </c>
      <c r="F31" s="104">
        <v>0</v>
      </c>
      <c r="G31" s="106" t="s">
        <v>89</v>
      </c>
      <c r="H31" s="104">
        <v>3110927</v>
      </c>
      <c r="I31" s="104">
        <v>3249971</v>
      </c>
      <c r="J31" s="105">
        <f>SUM(H31/I31)</f>
        <v>0.9572168490118835</v>
      </c>
      <c r="K31" s="104">
        <f t="shared" si="8"/>
        <v>4057544</v>
      </c>
      <c r="L31" s="104">
        <f t="shared" si="9"/>
        <v>4303982</v>
      </c>
      <c r="M31" s="105">
        <f t="shared" si="5"/>
        <v>0.9427418609092696</v>
      </c>
    </row>
    <row r="32" spans="1:13" ht="15.75">
      <c r="A32" s="15" t="s">
        <v>116</v>
      </c>
      <c r="B32" s="96">
        <v>176147</v>
      </c>
      <c r="C32" s="96">
        <v>131297</v>
      </c>
      <c r="D32" s="97">
        <f t="shared" si="0"/>
        <v>1.341591963258871</v>
      </c>
      <c r="E32" s="96">
        <v>119351</v>
      </c>
      <c r="F32" s="96">
        <v>0</v>
      </c>
      <c r="G32" s="98" t="s">
        <v>89</v>
      </c>
      <c r="H32" s="96">
        <v>4029962</v>
      </c>
      <c r="I32" s="96">
        <v>3389689</v>
      </c>
      <c r="J32" s="97">
        <f>SUM(H32/I32)</f>
        <v>1.188888420147099</v>
      </c>
      <c r="K32" s="96">
        <f t="shared" si="8"/>
        <v>4325460</v>
      </c>
      <c r="L32" s="96">
        <f t="shared" si="9"/>
        <v>3520986</v>
      </c>
      <c r="M32" s="97">
        <f t="shared" si="5"/>
        <v>1.2284797497064743</v>
      </c>
    </row>
    <row r="33" spans="1:13" ht="15.75">
      <c r="A33" s="15" t="s">
        <v>111</v>
      </c>
      <c r="B33" s="96">
        <v>3116787</v>
      </c>
      <c r="C33" s="96">
        <v>3435425</v>
      </c>
      <c r="D33" s="97">
        <f t="shared" si="0"/>
        <v>0.9072493214085593</v>
      </c>
      <c r="E33" s="96">
        <v>0</v>
      </c>
      <c r="F33" s="96">
        <v>0</v>
      </c>
      <c r="G33" s="98" t="s">
        <v>89</v>
      </c>
      <c r="H33" s="96">
        <v>192063</v>
      </c>
      <c r="I33" s="96">
        <v>207108</v>
      </c>
      <c r="J33" s="97">
        <f>SUM(H33/I33)</f>
        <v>0.9273567414102787</v>
      </c>
      <c r="K33" s="96">
        <f t="shared" si="8"/>
        <v>3308850</v>
      </c>
      <c r="L33" s="96">
        <f t="shared" si="9"/>
        <v>3642533</v>
      </c>
      <c r="M33" s="97">
        <f t="shared" si="5"/>
        <v>0.9083925938351142</v>
      </c>
    </row>
    <row r="34" spans="1:13" ht="15.75">
      <c r="A34" s="15" t="s">
        <v>113</v>
      </c>
      <c r="B34" s="96">
        <v>1172238</v>
      </c>
      <c r="C34" s="96">
        <v>1220850</v>
      </c>
      <c r="D34" s="97">
        <f t="shared" si="0"/>
        <v>0.9601818405209486</v>
      </c>
      <c r="E34" s="96">
        <v>34190</v>
      </c>
      <c r="F34" s="96">
        <v>93723</v>
      </c>
      <c r="G34" s="97">
        <f>SUM(E34/F34)</f>
        <v>0.3647983952711714</v>
      </c>
      <c r="H34" s="96">
        <v>3218766</v>
      </c>
      <c r="I34" s="96">
        <v>3306942</v>
      </c>
      <c r="J34" s="97">
        <f>SUM(H34/I34)</f>
        <v>0.9733360911682152</v>
      </c>
      <c r="K34" s="96">
        <f t="shared" si="8"/>
        <v>4425194</v>
      </c>
      <c r="L34" s="96">
        <f t="shared" si="9"/>
        <v>4621515</v>
      </c>
      <c r="M34" s="97">
        <f t="shared" si="5"/>
        <v>0.9575202071182285</v>
      </c>
    </row>
    <row r="35" spans="1:13" ht="15.75">
      <c r="A35" s="15" t="s">
        <v>112</v>
      </c>
      <c r="B35" s="96">
        <v>379473</v>
      </c>
      <c r="C35" s="96">
        <v>440774</v>
      </c>
      <c r="D35" s="97">
        <f t="shared" si="0"/>
        <v>0.8609241924432929</v>
      </c>
      <c r="E35" s="96">
        <v>2255</v>
      </c>
      <c r="F35" s="96">
        <v>0</v>
      </c>
      <c r="G35" s="98" t="s">
        <v>89</v>
      </c>
      <c r="H35" s="96">
        <v>3243360</v>
      </c>
      <c r="I35" s="96">
        <v>3218887</v>
      </c>
      <c r="J35" s="97">
        <f>SUM(H35/I35)</f>
        <v>1.0076029385312377</v>
      </c>
      <c r="K35" s="96">
        <f t="shared" si="8"/>
        <v>3625088</v>
      </c>
      <c r="L35" s="96">
        <f t="shared" si="9"/>
        <v>3659661</v>
      </c>
      <c r="M35" s="97">
        <f t="shared" si="5"/>
        <v>0.9905529501229758</v>
      </c>
    </row>
    <row r="36" spans="1:13" ht="15.75">
      <c r="A36" s="15" t="s">
        <v>114</v>
      </c>
      <c r="B36" s="96">
        <v>3166243</v>
      </c>
      <c r="C36" s="96">
        <v>3404563</v>
      </c>
      <c r="D36" s="97">
        <f aca="true" t="shared" si="10" ref="D36:D57">SUM(B36/C36)</f>
        <v>0.9299998267031628</v>
      </c>
      <c r="E36" s="96">
        <v>0</v>
      </c>
      <c r="F36" s="96">
        <v>0</v>
      </c>
      <c r="G36" s="98" t="s">
        <v>89</v>
      </c>
      <c r="H36" s="96">
        <v>0</v>
      </c>
      <c r="I36" s="96">
        <v>0</v>
      </c>
      <c r="J36" s="98" t="s">
        <v>89</v>
      </c>
      <c r="K36" s="96">
        <f t="shared" si="8"/>
        <v>3166243</v>
      </c>
      <c r="L36" s="96">
        <f t="shared" si="9"/>
        <v>3404563</v>
      </c>
      <c r="M36" s="97">
        <f aca="true" t="shared" si="11" ref="M36:M57">SUM(K36/L36)</f>
        <v>0.9299998267031628</v>
      </c>
    </row>
    <row r="37" spans="1:13" ht="15.75">
      <c r="A37" s="15" t="s">
        <v>115</v>
      </c>
      <c r="B37" s="96">
        <v>478160</v>
      </c>
      <c r="C37" s="96">
        <v>527916</v>
      </c>
      <c r="D37" s="97">
        <f t="shared" si="10"/>
        <v>0.9057501572219823</v>
      </c>
      <c r="E37" s="96">
        <v>0</v>
      </c>
      <c r="F37" s="96">
        <v>0</v>
      </c>
      <c r="G37" s="98" t="s">
        <v>89</v>
      </c>
      <c r="H37" s="96">
        <v>2721078</v>
      </c>
      <c r="I37" s="96">
        <v>2751694</v>
      </c>
      <c r="J37" s="97">
        <f aca="true" t="shared" si="12" ref="J37:J45">SUM(H37/I37)</f>
        <v>0.9888737628529917</v>
      </c>
      <c r="K37" s="96">
        <f t="shared" si="8"/>
        <v>3199238</v>
      </c>
      <c r="L37" s="96">
        <f t="shared" si="9"/>
        <v>3279610</v>
      </c>
      <c r="M37" s="97">
        <f t="shared" si="11"/>
        <v>0.9754934275721808</v>
      </c>
    </row>
    <row r="38" spans="1:13" ht="15.75">
      <c r="A38" s="15" t="s">
        <v>117</v>
      </c>
      <c r="B38" s="96">
        <v>2754199</v>
      </c>
      <c r="C38" s="96">
        <v>2520134</v>
      </c>
      <c r="D38" s="97">
        <f t="shared" si="10"/>
        <v>1.092877997757262</v>
      </c>
      <c r="E38" s="96">
        <v>13049</v>
      </c>
      <c r="F38" s="96">
        <v>9447</v>
      </c>
      <c r="G38" s="97">
        <f>SUM(E38/F38)</f>
        <v>1.3812850640414946</v>
      </c>
      <c r="H38" s="96">
        <v>278288</v>
      </c>
      <c r="I38" s="96">
        <v>226407</v>
      </c>
      <c r="J38" s="97">
        <f t="shared" si="12"/>
        <v>1.2291492754199296</v>
      </c>
      <c r="K38" s="96">
        <f t="shared" si="8"/>
        <v>3045536</v>
      </c>
      <c r="L38" s="96">
        <f t="shared" si="9"/>
        <v>2755988</v>
      </c>
      <c r="M38" s="97">
        <f t="shared" si="11"/>
        <v>1.1050614153617504</v>
      </c>
    </row>
    <row r="39" spans="1:13" ht="15.75">
      <c r="A39" s="15" t="s">
        <v>118</v>
      </c>
      <c r="B39" s="96">
        <v>2565542</v>
      </c>
      <c r="C39" s="96">
        <v>2721832</v>
      </c>
      <c r="D39" s="97">
        <f t="shared" si="10"/>
        <v>0.9425791158308081</v>
      </c>
      <c r="E39" s="96">
        <v>0</v>
      </c>
      <c r="F39" s="96">
        <v>0</v>
      </c>
      <c r="G39" s="98" t="s">
        <v>89</v>
      </c>
      <c r="H39" s="96">
        <v>322178</v>
      </c>
      <c r="I39" s="96">
        <v>332170</v>
      </c>
      <c r="J39" s="97">
        <f t="shared" si="12"/>
        <v>0.9699190173706235</v>
      </c>
      <c r="K39" s="96">
        <f t="shared" si="8"/>
        <v>2887720</v>
      </c>
      <c r="L39" s="96">
        <f t="shared" si="9"/>
        <v>3054002</v>
      </c>
      <c r="M39" s="97">
        <f t="shared" si="11"/>
        <v>0.9455527534035668</v>
      </c>
    </row>
    <row r="40" spans="1:13" ht="15.75">
      <c r="A40" s="15" t="s">
        <v>121</v>
      </c>
      <c r="B40" s="96">
        <v>1034256</v>
      </c>
      <c r="C40" s="96">
        <v>1054237</v>
      </c>
      <c r="D40" s="97">
        <f t="shared" si="10"/>
        <v>0.9810469562346986</v>
      </c>
      <c r="E40" s="96">
        <v>0</v>
      </c>
      <c r="F40" s="96">
        <v>0</v>
      </c>
      <c r="G40" s="98" t="s">
        <v>89</v>
      </c>
      <c r="H40" s="96">
        <v>1933217</v>
      </c>
      <c r="I40" s="96">
        <v>1909844</v>
      </c>
      <c r="J40" s="97">
        <f t="shared" si="12"/>
        <v>1.0122381723323999</v>
      </c>
      <c r="K40" s="96">
        <f t="shared" si="8"/>
        <v>2967473</v>
      </c>
      <c r="L40" s="96">
        <f t="shared" si="9"/>
        <v>2964081</v>
      </c>
      <c r="M40" s="97">
        <f t="shared" si="11"/>
        <v>1.0011443681869692</v>
      </c>
    </row>
    <row r="41" spans="1:13" ht="15.75">
      <c r="A41" s="15" t="s">
        <v>120</v>
      </c>
      <c r="B41" s="96">
        <v>3219830</v>
      </c>
      <c r="C41" s="96">
        <v>3183166</v>
      </c>
      <c r="D41" s="97">
        <f t="shared" si="10"/>
        <v>1.0115180923646458</v>
      </c>
      <c r="E41" s="96">
        <v>0</v>
      </c>
      <c r="F41" s="96">
        <v>0</v>
      </c>
      <c r="G41" s="98" t="s">
        <v>89</v>
      </c>
      <c r="H41" s="96">
        <v>104247</v>
      </c>
      <c r="I41" s="96">
        <v>114066</v>
      </c>
      <c r="J41" s="97">
        <f t="shared" si="12"/>
        <v>0.913918257850718</v>
      </c>
      <c r="K41" s="96">
        <f t="shared" si="8"/>
        <v>3324077</v>
      </c>
      <c r="L41" s="96">
        <f t="shared" si="9"/>
        <v>3297232</v>
      </c>
      <c r="M41" s="97">
        <f t="shared" si="11"/>
        <v>1.0081416776253536</v>
      </c>
    </row>
    <row r="42" spans="1:13" ht="15.75">
      <c r="A42" s="15" t="s">
        <v>119</v>
      </c>
      <c r="B42" s="96">
        <v>907484</v>
      </c>
      <c r="C42" s="96">
        <v>890270</v>
      </c>
      <c r="D42" s="97">
        <f t="shared" si="10"/>
        <v>1.0193357071450235</v>
      </c>
      <c r="E42" s="96">
        <v>1400</v>
      </c>
      <c r="F42" s="96">
        <v>1377</v>
      </c>
      <c r="G42" s="97">
        <f>SUM(E42/F42)</f>
        <v>1.016702977487291</v>
      </c>
      <c r="H42" s="96">
        <v>2426363</v>
      </c>
      <c r="I42" s="96">
        <v>2428077</v>
      </c>
      <c r="J42" s="97">
        <f t="shared" si="12"/>
        <v>0.999294091579468</v>
      </c>
      <c r="K42" s="96">
        <f t="shared" si="8"/>
        <v>3335247</v>
      </c>
      <c r="L42" s="96">
        <f t="shared" si="9"/>
        <v>3319724</v>
      </c>
      <c r="M42" s="97">
        <f t="shared" si="11"/>
        <v>1.0046759911366125</v>
      </c>
    </row>
    <row r="43" spans="1:13" ht="15.75">
      <c r="A43" s="15" t="s">
        <v>124</v>
      </c>
      <c r="B43" s="96">
        <v>412306</v>
      </c>
      <c r="C43" s="96">
        <v>477886</v>
      </c>
      <c r="D43" s="97">
        <f t="shared" si="10"/>
        <v>0.8627706189342228</v>
      </c>
      <c r="E43" s="96">
        <v>0</v>
      </c>
      <c r="F43" s="96">
        <v>0</v>
      </c>
      <c r="G43" s="98" t="s">
        <v>89</v>
      </c>
      <c r="H43" s="96">
        <v>1457375</v>
      </c>
      <c r="I43" s="96">
        <v>1397993</v>
      </c>
      <c r="J43" s="97">
        <f t="shared" si="12"/>
        <v>1.0424766075366614</v>
      </c>
      <c r="K43" s="96">
        <f t="shared" si="8"/>
        <v>1869681</v>
      </c>
      <c r="L43" s="96">
        <f t="shared" si="9"/>
        <v>1875879</v>
      </c>
      <c r="M43" s="97">
        <f t="shared" si="11"/>
        <v>0.9966959489391374</v>
      </c>
    </row>
    <row r="44" spans="1:13" ht="15.75">
      <c r="A44" s="15" t="s">
        <v>123</v>
      </c>
      <c r="B44" s="96">
        <v>1372504</v>
      </c>
      <c r="C44" s="96">
        <v>1945372</v>
      </c>
      <c r="D44" s="97">
        <f t="shared" si="10"/>
        <v>0.7055226455402874</v>
      </c>
      <c r="E44" s="96">
        <v>40930</v>
      </c>
      <c r="F44" s="96">
        <v>40356</v>
      </c>
      <c r="G44" s="97">
        <f>SUM(E44/F44)</f>
        <v>1.0142234116364357</v>
      </c>
      <c r="H44" s="96">
        <v>139692</v>
      </c>
      <c r="I44" s="96">
        <v>114872</v>
      </c>
      <c r="J44" s="97">
        <f t="shared" si="12"/>
        <v>1.2160665784525384</v>
      </c>
      <c r="K44" s="96">
        <f t="shared" si="8"/>
        <v>1553126</v>
      </c>
      <c r="L44" s="96">
        <f t="shared" si="9"/>
        <v>2100600</v>
      </c>
      <c r="M44" s="97">
        <f t="shared" si="11"/>
        <v>0.7393725602208893</v>
      </c>
    </row>
    <row r="45" spans="1:13" ht="15.75">
      <c r="A45" s="15" t="s">
        <v>122</v>
      </c>
      <c r="B45" s="96">
        <v>2015469</v>
      </c>
      <c r="C45" s="96">
        <v>1769079</v>
      </c>
      <c r="D45" s="97">
        <f t="shared" si="10"/>
        <v>1.1392758604901194</v>
      </c>
      <c r="E45" s="96">
        <v>10037</v>
      </c>
      <c r="F45" s="96">
        <v>7579</v>
      </c>
      <c r="G45" s="97">
        <f>SUM(E45/F45)</f>
        <v>1.3243171922417205</v>
      </c>
      <c r="H45" s="96">
        <v>67735</v>
      </c>
      <c r="I45" s="96">
        <v>85908</v>
      </c>
      <c r="J45" s="97">
        <f t="shared" si="12"/>
        <v>0.788459747637007</v>
      </c>
      <c r="K45" s="96">
        <f t="shared" si="8"/>
        <v>2093241</v>
      </c>
      <c r="L45" s="96">
        <f t="shared" si="9"/>
        <v>1862566</v>
      </c>
      <c r="M45" s="97">
        <f t="shared" si="11"/>
        <v>1.1238479602870448</v>
      </c>
    </row>
    <row r="46" spans="1:13" ht="15.75">
      <c r="A46" s="15" t="s">
        <v>126</v>
      </c>
      <c r="B46" s="96">
        <v>2226065</v>
      </c>
      <c r="C46" s="96">
        <v>2333410</v>
      </c>
      <c r="D46" s="97">
        <f t="shared" si="10"/>
        <v>0.9539965115431922</v>
      </c>
      <c r="E46" s="96">
        <v>0</v>
      </c>
      <c r="F46" s="96">
        <v>0</v>
      </c>
      <c r="G46" s="98" t="s">
        <v>89</v>
      </c>
      <c r="H46" s="96">
        <v>0</v>
      </c>
      <c r="I46" s="96">
        <v>0</v>
      </c>
      <c r="J46" s="98" t="s">
        <v>89</v>
      </c>
      <c r="K46" s="96">
        <f t="shared" si="8"/>
        <v>2226065</v>
      </c>
      <c r="L46" s="96">
        <f t="shared" si="9"/>
        <v>2333410</v>
      </c>
      <c r="M46" s="97">
        <f t="shared" si="11"/>
        <v>0.9539965115431922</v>
      </c>
    </row>
    <row r="47" spans="1:13" ht="15.75">
      <c r="A47" s="15" t="s">
        <v>125</v>
      </c>
      <c r="B47" s="96">
        <v>2002807</v>
      </c>
      <c r="C47" s="96">
        <v>2023528</v>
      </c>
      <c r="D47" s="97">
        <f t="shared" si="10"/>
        <v>0.9897599637860213</v>
      </c>
      <c r="E47" s="96">
        <v>0</v>
      </c>
      <c r="F47" s="96">
        <v>0</v>
      </c>
      <c r="G47" s="98" t="s">
        <v>89</v>
      </c>
      <c r="H47" s="96">
        <v>151</v>
      </c>
      <c r="I47" s="96">
        <v>200</v>
      </c>
      <c r="J47" s="97">
        <f aca="true" t="shared" si="13" ref="J47:J57">SUM(H47/I47)</f>
        <v>0.755</v>
      </c>
      <c r="K47" s="96">
        <f t="shared" si="8"/>
        <v>2002958</v>
      </c>
      <c r="L47" s="96">
        <f t="shared" si="9"/>
        <v>2023728</v>
      </c>
      <c r="M47" s="97">
        <f t="shared" si="11"/>
        <v>0.9897367630432549</v>
      </c>
    </row>
    <row r="48" spans="1:13" ht="15.75">
      <c r="A48" s="15" t="s">
        <v>127</v>
      </c>
      <c r="B48" s="96">
        <v>1300581</v>
      </c>
      <c r="C48" s="96">
        <v>1389277</v>
      </c>
      <c r="D48" s="97">
        <f t="shared" si="10"/>
        <v>0.9361567203660609</v>
      </c>
      <c r="E48" s="96">
        <v>0</v>
      </c>
      <c r="F48" s="96">
        <v>0</v>
      </c>
      <c r="G48" s="98" t="s">
        <v>89</v>
      </c>
      <c r="H48" s="96">
        <v>377069</v>
      </c>
      <c r="I48" s="96">
        <v>354380</v>
      </c>
      <c r="J48" s="97">
        <f t="shared" si="13"/>
        <v>1.0640244934815735</v>
      </c>
      <c r="K48" s="96">
        <f t="shared" si="8"/>
        <v>1677650</v>
      </c>
      <c r="L48" s="96">
        <f t="shared" si="9"/>
        <v>1743657</v>
      </c>
      <c r="M48" s="97">
        <f t="shared" si="11"/>
        <v>0.9621445043377224</v>
      </c>
    </row>
    <row r="49" spans="1:13" ht="15.75">
      <c r="A49" s="15" t="s">
        <v>130</v>
      </c>
      <c r="B49" s="96">
        <v>240516</v>
      </c>
      <c r="C49" s="96">
        <v>249482</v>
      </c>
      <c r="D49" s="97">
        <f t="shared" si="10"/>
        <v>0.9640615355015593</v>
      </c>
      <c r="E49" s="96">
        <v>6830</v>
      </c>
      <c r="F49" s="96">
        <v>23071</v>
      </c>
      <c r="G49" s="97">
        <f>SUM(E49/F49)</f>
        <v>0.29604265094707644</v>
      </c>
      <c r="H49" s="96">
        <v>1873481</v>
      </c>
      <c r="I49" s="96">
        <v>1275341</v>
      </c>
      <c r="J49" s="97">
        <f t="shared" si="13"/>
        <v>1.4690039761914657</v>
      </c>
      <c r="K49" s="96">
        <f t="shared" si="8"/>
        <v>2120827</v>
      </c>
      <c r="L49" s="96">
        <f t="shared" si="9"/>
        <v>1547894</v>
      </c>
      <c r="M49" s="97">
        <f t="shared" si="11"/>
        <v>1.3701371024114055</v>
      </c>
    </row>
    <row r="50" spans="1:13" ht="15.75">
      <c r="A50" s="15" t="s">
        <v>129</v>
      </c>
      <c r="B50" s="96">
        <v>484983</v>
      </c>
      <c r="C50" s="96">
        <v>399441</v>
      </c>
      <c r="D50" s="97">
        <f t="shared" si="10"/>
        <v>1.2141542806071486</v>
      </c>
      <c r="E50" s="96">
        <v>0</v>
      </c>
      <c r="F50" s="96">
        <v>0</v>
      </c>
      <c r="G50" s="98" t="s">
        <v>89</v>
      </c>
      <c r="H50" s="96">
        <v>1286313</v>
      </c>
      <c r="I50" s="96">
        <v>1316090</v>
      </c>
      <c r="J50" s="97">
        <f t="shared" si="13"/>
        <v>0.9773746476304812</v>
      </c>
      <c r="K50" s="96">
        <f t="shared" si="8"/>
        <v>1771296</v>
      </c>
      <c r="L50" s="96">
        <f t="shared" si="9"/>
        <v>1715531</v>
      </c>
      <c r="M50" s="97">
        <f t="shared" si="11"/>
        <v>1.0325059704546289</v>
      </c>
    </row>
    <row r="51" spans="1:13" ht="15.75">
      <c r="A51" s="15" t="s">
        <v>128</v>
      </c>
      <c r="B51" s="96">
        <v>827977</v>
      </c>
      <c r="C51" s="96">
        <v>787201</v>
      </c>
      <c r="D51" s="97">
        <f t="shared" si="10"/>
        <v>1.0517987146865921</v>
      </c>
      <c r="E51" s="96">
        <v>0</v>
      </c>
      <c r="F51" s="96">
        <v>0</v>
      </c>
      <c r="G51" s="98" t="s">
        <v>89</v>
      </c>
      <c r="H51" s="96">
        <v>693747</v>
      </c>
      <c r="I51" s="96">
        <v>771904</v>
      </c>
      <c r="J51" s="97">
        <f t="shared" si="13"/>
        <v>0.8987477717436365</v>
      </c>
      <c r="K51" s="96">
        <f t="shared" si="8"/>
        <v>1521724</v>
      </c>
      <c r="L51" s="96">
        <f t="shared" si="9"/>
        <v>1559105</v>
      </c>
      <c r="M51" s="97">
        <f t="shared" si="11"/>
        <v>0.9760240650886246</v>
      </c>
    </row>
    <row r="52" spans="1:13" ht="15.75">
      <c r="A52" s="15" t="s">
        <v>131</v>
      </c>
      <c r="B52" s="96">
        <v>398123</v>
      </c>
      <c r="C52" s="96">
        <v>265523</v>
      </c>
      <c r="D52" s="97">
        <f t="shared" si="10"/>
        <v>1.4993917664383123</v>
      </c>
      <c r="E52" s="96">
        <v>0</v>
      </c>
      <c r="F52" s="96">
        <v>0</v>
      </c>
      <c r="G52" s="98" t="s">
        <v>89</v>
      </c>
      <c r="H52" s="96">
        <v>1002262</v>
      </c>
      <c r="I52" s="96">
        <v>1039054</v>
      </c>
      <c r="J52" s="97">
        <f t="shared" si="13"/>
        <v>0.964590868232065</v>
      </c>
      <c r="K52" s="96">
        <f t="shared" si="8"/>
        <v>1400385</v>
      </c>
      <c r="L52" s="96">
        <f t="shared" si="9"/>
        <v>1304577</v>
      </c>
      <c r="M52" s="97">
        <f t="shared" si="11"/>
        <v>1.0734398966101657</v>
      </c>
    </row>
    <row r="53" spans="1:13" ht="15.75">
      <c r="A53" s="15" t="s">
        <v>132</v>
      </c>
      <c r="B53" s="96">
        <v>926994</v>
      </c>
      <c r="C53" s="96">
        <v>912393</v>
      </c>
      <c r="D53" s="97">
        <f t="shared" si="10"/>
        <v>1.0160029724033393</v>
      </c>
      <c r="E53" s="96">
        <v>14476</v>
      </c>
      <c r="F53" s="96">
        <v>68071</v>
      </c>
      <c r="G53" s="97">
        <f>SUM(E53/F53)</f>
        <v>0.21266031055809376</v>
      </c>
      <c r="H53" s="96">
        <v>429823</v>
      </c>
      <c r="I53" s="96">
        <v>434720</v>
      </c>
      <c r="J53" s="97">
        <f t="shared" si="13"/>
        <v>0.9887352778800147</v>
      </c>
      <c r="K53" s="96">
        <f t="shared" si="8"/>
        <v>1371293</v>
      </c>
      <c r="L53" s="96">
        <f t="shared" si="9"/>
        <v>1415184</v>
      </c>
      <c r="M53" s="97">
        <f t="shared" si="11"/>
        <v>0.968985658402017</v>
      </c>
    </row>
    <row r="54" spans="1:13" ht="15.75">
      <c r="A54" s="5" t="s">
        <v>133</v>
      </c>
      <c r="B54" s="99">
        <v>141507</v>
      </c>
      <c r="C54" s="99">
        <v>137854</v>
      </c>
      <c r="D54" s="100">
        <f t="shared" si="10"/>
        <v>1.0264990497192683</v>
      </c>
      <c r="E54" s="99">
        <v>0</v>
      </c>
      <c r="F54" s="99">
        <v>0</v>
      </c>
      <c r="G54" s="107" t="s">
        <v>89</v>
      </c>
      <c r="H54" s="99">
        <v>903030</v>
      </c>
      <c r="I54" s="99">
        <v>983477</v>
      </c>
      <c r="J54" s="100">
        <f t="shared" si="13"/>
        <v>0.9182014424333258</v>
      </c>
      <c r="K54" s="99">
        <f t="shared" si="8"/>
        <v>1044537</v>
      </c>
      <c r="L54" s="99">
        <f t="shared" si="9"/>
        <v>1121331</v>
      </c>
      <c r="M54" s="100">
        <f t="shared" si="11"/>
        <v>0.9315153152815716</v>
      </c>
    </row>
    <row r="55" spans="1:13" ht="16.5" thickBot="1">
      <c r="A55" s="123"/>
      <c r="B55" s="124"/>
      <c r="C55" s="124"/>
      <c r="D55" s="125"/>
      <c r="E55" s="124"/>
      <c r="F55" s="124"/>
      <c r="G55" s="126"/>
      <c r="H55" s="124"/>
      <c r="I55" s="124"/>
      <c r="J55" s="125"/>
      <c r="K55" s="124"/>
      <c r="L55" s="124"/>
      <c r="M55" s="127"/>
    </row>
    <row r="56" spans="1:13" ht="15.75">
      <c r="A56" s="29" t="s">
        <v>108</v>
      </c>
      <c r="B56" s="108">
        <f>SUM(B30:B54)</f>
        <v>36743248</v>
      </c>
      <c r="C56" s="108">
        <f>SUM(C30:C54)</f>
        <v>37683564</v>
      </c>
      <c r="D56" s="109">
        <f t="shared" si="10"/>
        <v>0.9750470523435628</v>
      </c>
      <c r="E56" s="108">
        <f>SUM(E30:E54)</f>
        <v>242518</v>
      </c>
      <c r="F56" s="108">
        <f>SUM(F30:F54)</f>
        <v>243624</v>
      </c>
      <c r="G56" s="109">
        <f>SUM(E56/F56)</f>
        <v>0.9954602173841658</v>
      </c>
      <c r="H56" s="108">
        <f>SUM(H30:H54)</f>
        <v>29811127</v>
      </c>
      <c r="I56" s="108">
        <f>SUM(I30:I54)</f>
        <v>28908794</v>
      </c>
      <c r="J56" s="109">
        <f t="shared" si="13"/>
        <v>1.0312130973018105</v>
      </c>
      <c r="K56" s="108">
        <f>SUM(K30:K54)</f>
        <v>66796893</v>
      </c>
      <c r="L56" s="108">
        <f>SUM(L30:L54)</f>
        <v>66835982</v>
      </c>
      <c r="M56" s="110">
        <f t="shared" si="11"/>
        <v>0.9994151503601757</v>
      </c>
    </row>
    <row r="57" spans="1:13" ht="16.5" thickBot="1">
      <c r="A57" s="33" t="s">
        <v>134</v>
      </c>
      <c r="B57" s="111">
        <f>SUM(B29+B56)</f>
        <v>240987395</v>
      </c>
      <c r="C57" s="111">
        <f>SUM(C29+C56)</f>
        <v>240670259</v>
      </c>
      <c r="D57" s="112">
        <f t="shared" si="10"/>
        <v>1.0013177199431194</v>
      </c>
      <c r="E57" s="111">
        <f>SUM(E29+E56)</f>
        <v>2348096</v>
      </c>
      <c r="F57" s="111">
        <f>SUM(F29+F56)</f>
        <v>2332521</v>
      </c>
      <c r="G57" s="112">
        <f>SUM(E57/F57)</f>
        <v>1.0066773246628862</v>
      </c>
      <c r="H57" s="111">
        <f>SUM(H29+H56)</f>
        <v>333537476</v>
      </c>
      <c r="I57" s="111">
        <f>SUM(I29+I56)</f>
        <v>320650668</v>
      </c>
      <c r="J57" s="112">
        <f t="shared" si="13"/>
        <v>1.0401895560685375</v>
      </c>
      <c r="K57" s="111">
        <f>SUM(K29+K56)</f>
        <v>576872967</v>
      </c>
      <c r="L57" s="111">
        <f>SUM(L29+L56)</f>
        <v>563653448</v>
      </c>
      <c r="M57" s="113">
        <f t="shared" si="11"/>
        <v>1.023453274431136</v>
      </c>
    </row>
  </sheetData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27">
      <selection activeCell="A55" sqref="A55:IV55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09765625" style="4" customWidth="1"/>
    <col min="7" max="7" width="6.69921875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70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73</v>
      </c>
    </row>
    <row r="2" spans="1:13" ht="15.75">
      <c r="A2" s="115" t="s">
        <v>68</v>
      </c>
      <c r="B2" s="6" t="s">
        <v>75</v>
      </c>
      <c r="C2" s="91"/>
      <c r="D2" s="6"/>
      <c r="E2" s="8" t="s">
        <v>76</v>
      </c>
      <c r="F2" s="91"/>
      <c r="G2" s="92"/>
      <c r="H2" s="93" t="s">
        <v>77</v>
      </c>
      <c r="I2" s="91"/>
      <c r="J2" s="92"/>
      <c r="K2" s="93" t="s">
        <v>78</v>
      </c>
      <c r="L2" s="91"/>
      <c r="M2" s="94"/>
    </row>
    <row r="3" spans="1:13" ht="15.75">
      <c r="A3" s="116"/>
      <c r="B3" s="95">
        <v>35642</v>
      </c>
      <c r="C3" s="95">
        <v>35277</v>
      </c>
      <c r="D3" s="14" t="s">
        <v>81</v>
      </c>
      <c r="E3" s="95">
        <v>35642</v>
      </c>
      <c r="F3" s="95">
        <v>35277</v>
      </c>
      <c r="G3" s="14" t="s">
        <v>81</v>
      </c>
      <c r="H3" s="95">
        <v>35642</v>
      </c>
      <c r="I3" s="95">
        <v>35277</v>
      </c>
      <c r="J3" s="14" t="s">
        <v>81</v>
      </c>
      <c r="K3" s="95">
        <v>35642</v>
      </c>
      <c r="L3" s="95">
        <v>35277</v>
      </c>
      <c r="M3" s="14" t="s">
        <v>81</v>
      </c>
    </row>
    <row r="4" spans="1:13" ht="15.75">
      <c r="A4" s="15" t="s">
        <v>82</v>
      </c>
      <c r="B4" s="96">
        <v>67282668</v>
      </c>
      <c r="C4" s="96">
        <v>64691505</v>
      </c>
      <c r="D4" s="97">
        <f aca="true" t="shared" si="0" ref="D4:D35">SUM(B4/C4)</f>
        <v>1.0400541462128605</v>
      </c>
      <c r="E4" s="96">
        <v>1782649</v>
      </c>
      <c r="F4" s="96">
        <v>1252740</v>
      </c>
      <c r="G4" s="97">
        <f aca="true" t="shared" si="1" ref="G4:G9">SUM(E4/F4)</f>
        <v>1.4229999840349954</v>
      </c>
      <c r="H4" s="96">
        <v>96595907</v>
      </c>
      <c r="I4" s="96">
        <v>95026164</v>
      </c>
      <c r="J4" s="97">
        <f aca="true" t="shared" si="2" ref="J4:J11">SUM(H4/I4)</f>
        <v>1.0165190610030308</v>
      </c>
      <c r="K4" s="96">
        <f aca="true" t="shared" si="3" ref="K4:K28">SUM(B4+E4+H4)</f>
        <v>165661224</v>
      </c>
      <c r="L4" s="96">
        <f aca="true" t="shared" si="4" ref="L4:L28">SUM(C4+F4+I4)</f>
        <v>160970409</v>
      </c>
      <c r="M4" s="97">
        <f aca="true" t="shared" si="5" ref="M4:M35">SUM(K4/L4)</f>
        <v>1.0291408528383623</v>
      </c>
    </row>
    <row r="5" spans="1:13" ht="15.75">
      <c r="A5" s="15" t="s">
        <v>83</v>
      </c>
      <c r="B5" s="96">
        <v>27499368</v>
      </c>
      <c r="C5" s="96">
        <v>26293708</v>
      </c>
      <c r="D5" s="97">
        <f t="shared" si="0"/>
        <v>1.0458535555350352</v>
      </c>
      <c r="E5" s="96">
        <v>1166888</v>
      </c>
      <c r="F5" s="96">
        <v>972968</v>
      </c>
      <c r="G5" s="97">
        <f t="shared" si="1"/>
        <v>1.199307685350392</v>
      </c>
      <c r="H5" s="96">
        <v>47272625</v>
      </c>
      <c r="I5" s="96">
        <v>44689950</v>
      </c>
      <c r="J5" s="97">
        <f t="shared" si="2"/>
        <v>1.057790957474779</v>
      </c>
      <c r="K5" s="96">
        <f t="shared" si="3"/>
        <v>75938881</v>
      </c>
      <c r="L5" s="96">
        <f t="shared" si="4"/>
        <v>71956626</v>
      </c>
      <c r="M5" s="97">
        <f t="shared" si="5"/>
        <v>1.0553424364283006</v>
      </c>
    </row>
    <row r="6" spans="1:13" ht="15.75">
      <c r="A6" s="15" t="s">
        <v>84</v>
      </c>
      <c r="B6" s="96">
        <v>21129792</v>
      </c>
      <c r="C6" s="96">
        <v>20925899</v>
      </c>
      <c r="D6" s="97">
        <f t="shared" si="0"/>
        <v>1.0097435718293393</v>
      </c>
      <c r="E6" s="96">
        <v>275287</v>
      </c>
      <c r="F6" s="96">
        <v>263231</v>
      </c>
      <c r="G6" s="97">
        <f t="shared" si="1"/>
        <v>1.045800076738682</v>
      </c>
      <c r="H6" s="96">
        <v>27807838</v>
      </c>
      <c r="I6" s="96">
        <v>28344326</v>
      </c>
      <c r="J6" s="97">
        <f t="shared" si="2"/>
        <v>0.9810724728469465</v>
      </c>
      <c r="K6" s="96">
        <f t="shared" si="3"/>
        <v>49212917</v>
      </c>
      <c r="L6" s="96">
        <f t="shared" si="4"/>
        <v>49533456</v>
      </c>
      <c r="M6" s="97">
        <f t="shared" si="5"/>
        <v>0.9935288383673451</v>
      </c>
    </row>
    <row r="7" spans="1:13" ht="15.75">
      <c r="A7" s="15" t="s">
        <v>85</v>
      </c>
      <c r="B7" s="96">
        <v>21412604</v>
      </c>
      <c r="C7" s="96">
        <v>20456648</v>
      </c>
      <c r="D7" s="97">
        <f t="shared" si="0"/>
        <v>1.0467308231534316</v>
      </c>
      <c r="E7" s="96">
        <v>38532</v>
      </c>
      <c r="F7" s="96">
        <v>19655</v>
      </c>
      <c r="G7" s="97">
        <f t="shared" si="1"/>
        <v>1.9604171966420758</v>
      </c>
      <c r="H7" s="96">
        <v>12934324</v>
      </c>
      <c r="I7" s="96">
        <v>12217529</v>
      </c>
      <c r="J7" s="97">
        <f t="shared" si="2"/>
        <v>1.0586693921495909</v>
      </c>
      <c r="K7" s="96">
        <f t="shared" si="3"/>
        <v>34385460</v>
      </c>
      <c r="L7" s="96">
        <f t="shared" si="4"/>
        <v>32693832</v>
      </c>
      <c r="M7" s="97">
        <f t="shared" si="5"/>
        <v>1.0517415028008952</v>
      </c>
    </row>
    <row r="8" spans="1:13" ht="15.75">
      <c r="A8" s="15" t="s">
        <v>86</v>
      </c>
      <c r="B8" s="96">
        <v>8133105</v>
      </c>
      <c r="C8" s="96">
        <v>7158059</v>
      </c>
      <c r="D8" s="97">
        <f t="shared" si="0"/>
        <v>1.1362165357955278</v>
      </c>
      <c r="E8" s="96">
        <v>74172</v>
      </c>
      <c r="F8" s="96">
        <v>147369</v>
      </c>
      <c r="G8" s="97">
        <f t="shared" si="1"/>
        <v>0.5033080227184822</v>
      </c>
      <c r="H8" s="96">
        <v>12433368</v>
      </c>
      <c r="I8" s="96">
        <v>13341087</v>
      </c>
      <c r="J8" s="97">
        <f t="shared" si="2"/>
        <v>0.9319606415879006</v>
      </c>
      <c r="K8" s="96">
        <f t="shared" si="3"/>
        <v>20640645</v>
      </c>
      <c r="L8" s="96">
        <f t="shared" si="4"/>
        <v>20646515</v>
      </c>
      <c r="M8" s="97">
        <f t="shared" si="5"/>
        <v>0.9997156905172616</v>
      </c>
    </row>
    <row r="9" spans="1:13" ht="15.75">
      <c r="A9" s="15" t="s">
        <v>87</v>
      </c>
      <c r="B9" s="96">
        <v>9386293</v>
      </c>
      <c r="C9" s="96">
        <v>8900218</v>
      </c>
      <c r="D9" s="97">
        <f t="shared" si="0"/>
        <v>1.0546138308072903</v>
      </c>
      <c r="E9" s="96">
        <v>1519</v>
      </c>
      <c r="F9" s="96">
        <v>1337</v>
      </c>
      <c r="G9" s="97">
        <f t="shared" si="1"/>
        <v>1.1361256544502618</v>
      </c>
      <c r="H9" s="96">
        <v>17309459</v>
      </c>
      <c r="I9" s="96">
        <v>17068942</v>
      </c>
      <c r="J9" s="97">
        <f t="shared" si="2"/>
        <v>1.0140909143636436</v>
      </c>
      <c r="K9" s="96">
        <f t="shared" si="3"/>
        <v>26697271</v>
      </c>
      <c r="L9" s="96">
        <f t="shared" si="4"/>
        <v>25970497</v>
      </c>
      <c r="M9" s="97">
        <f t="shared" si="5"/>
        <v>1.0279846011418263</v>
      </c>
    </row>
    <row r="10" spans="1:13" ht="15.75">
      <c r="A10" s="15" t="s">
        <v>88</v>
      </c>
      <c r="B10" s="96">
        <v>28336907</v>
      </c>
      <c r="C10" s="96">
        <v>24807014</v>
      </c>
      <c r="D10" s="97">
        <f t="shared" si="0"/>
        <v>1.142294151162248</v>
      </c>
      <c r="E10" s="96">
        <v>0</v>
      </c>
      <c r="F10" s="96">
        <v>0</v>
      </c>
      <c r="G10" s="98" t="s">
        <v>89</v>
      </c>
      <c r="H10" s="96">
        <v>727024</v>
      </c>
      <c r="I10" s="96">
        <v>637444</v>
      </c>
      <c r="J10" s="97">
        <f t="shared" si="2"/>
        <v>1.140529991654169</v>
      </c>
      <c r="K10" s="96">
        <f t="shared" si="3"/>
        <v>29063931</v>
      </c>
      <c r="L10" s="96">
        <f t="shared" si="4"/>
        <v>25444458</v>
      </c>
      <c r="M10" s="97">
        <f t="shared" si="5"/>
        <v>1.142249954783867</v>
      </c>
    </row>
    <row r="11" spans="1:13" ht="15.75">
      <c r="A11" s="15" t="s">
        <v>90</v>
      </c>
      <c r="B11" s="96">
        <v>14332858</v>
      </c>
      <c r="C11" s="96">
        <v>13867028</v>
      </c>
      <c r="D11" s="97">
        <f t="shared" si="0"/>
        <v>1.033592634268857</v>
      </c>
      <c r="E11" s="96">
        <v>68306</v>
      </c>
      <c r="F11" s="96">
        <v>76211</v>
      </c>
      <c r="G11" s="97">
        <f>SUM(E11/F11)</f>
        <v>0.8962748159714476</v>
      </c>
      <c r="H11" s="96">
        <v>5152374</v>
      </c>
      <c r="I11" s="96">
        <v>4699027</v>
      </c>
      <c r="J11" s="97">
        <f t="shared" si="2"/>
        <v>1.096476781257056</v>
      </c>
      <c r="K11" s="96">
        <f t="shared" si="3"/>
        <v>19553538</v>
      </c>
      <c r="L11" s="96">
        <f t="shared" si="4"/>
        <v>18642266</v>
      </c>
      <c r="M11" s="97">
        <f t="shared" si="5"/>
        <v>1.0488820404128982</v>
      </c>
    </row>
    <row r="12" spans="1:13" ht="15.75">
      <c r="A12" s="15" t="s">
        <v>92</v>
      </c>
      <c r="B12" s="96">
        <v>18325557</v>
      </c>
      <c r="C12" s="96">
        <v>17703432</v>
      </c>
      <c r="D12" s="97">
        <f t="shared" si="0"/>
        <v>1.035141491209162</v>
      </c>
      <c r="E12" s="96">
        <v>0</v>
      </c>
      <c r="F12" s="96">
        <v>0</v>
      </c>
      <c r="G12" s="98" t="s">
        <v>89</v>
      </c>
      <c r="H12" s="96">
        <v>0</v>
      </c>
      <c r="I12" s="96">
        <v>0</v>
      </c>
      <c r="J12" s="98" t="s">
        <v>89</v>
      </c>
      <c r="K12" s="96">
        <f t="shared" si="3"/>
        <v>18325557</v>
      </c>
      <c r="L12" s="96">
        <f t="shared" si="4"/>
        <v>17703432</v>
      </c>
      <c r="M12" s="97">
        <f t="shared" si="5"/>
        <v>1.035141491209162</v>
      </c>
    </row>
    <row r="13" spans="1:13" ht="15.75">
      <c r="A13" s="15" t="s">
        <v>91</v>
      </c>
      <c r="B13" s="96">
        <v>3494753</v>
      </c>
      <c r="C13" s="96">
        <v>3869566</v>
      </c>
      <c r="D13" s="97">
        <f t="shared" si="0"/>
        <v>0.9031382330731663</v>
      </c>
      <c r="E13" s="96">
        <v>6542</v>
      </c>
      <c r="F13" s="96">
        <v>9335</v>
      </c>
      <c r="G13" s="97">
        <f>SUM(E13/F13)</f>
        <v>0.700803427959293</v>
      </c>
      <c r="H13" s="96">
        <v>8078959</v>
      </c>
      <c r="I13" s="96">
        <v>8291771</v>
      </c>
      <c r="J13" s="97">
        <f aca="true" t="shared" si="6" ref="J13:J18">SUM(H13/I13)</f>
        <v>0.9743345541018921</v>
      </c>
      <c r="K13" s="96">
        <f t="shared" si="3"/>
        <v>11580254</v>
      </c>
      <c r="L13" s="96">
        <f t="shared" si="4"/>
        <v>12170672</v>
      </c>
      <c r="M13" s="97">
        <f t="shared" si="5"/>
        <v>0.9514884634143456</v>
      </c>
    </row>
    <row r="14" spans="1:13" ht="15.75">
      <c r="A14" s="15" t="s">
        <v>93</v>
      </c>
      <c r="B14" s="96">
        <v>3072601</v>
      </c>
      <c r="C14" s="96">
        <v>2081862</v>
      </c>
      <c r="D14" s="97">
        <f t="shared" si="0"/>
        <v>1.4758908131278634</v>
      </c>
      <c r="E14" s="96">
        <v>4012</v>
      </c>
      <c r="F14" s="96">
        <v>0</v>
      </c>
      <c r="G14" s="98" t="s">
        <v>89</v>
      </c>
      <c r="H14" s="96">
        <v>11066099</v>
      </c>
      <c r="I14" s="96">
        <v>10413314</v>
      </c>
      <c r="J14" s="97">
        <f t="shared" si="6"/>
        <v>1.0626875363597026</v>
      </c>
      <c r="K14" s="96">
        <f t="shared" si="3"/>
        <v>14142712</v>
      </c>
      <c r="L14" s="96">
        <f t="shared" si="4"/>
        <v>12495176</v>
      </c>
      <c r="M14" s="97">
        <f t="shared" si="5"/>
        <v>1.1318537650049907</v>
      </c>
    </row>
    <row r="15" spans="1:13" ht="15.75">
      <c r="A15" s="15" t="s">
        <v>94</v>
      </c>
      <c r="B15" s="96">
        <v>1739036</v>
      </c>
      <c r="C15" s="96">
        <v>1480800</v>
      </c>
      <c r="D15" s="97">
        <f t="shared" si="0"/>
        <v>1.1743895191788223</v>
      </c>
      <c r="E15" s="96">
        <v>29088</v>
      </c>
      <c r="F15" s="96">
        <v>20081</v>
      </c>
      <c r="G15" s="97">
        <f>SUM(E15/F15)</f>
        <v>1.4485334395697425</v>
      </c>
      <c r="H15" s="96">
        <v>7399523</v>
      </c>
      <c r="I15" s="96">
        <v>8003205</v>
      </c>
      <c r="J15" s="97">
        <f t="shared" si="6"/>
        <v>0.9245699691561068</v>
      </c>
      <c r="K15" s="96">
        <f t="shared" si="3"/>
        <v>9167647</v>
      </c>
      <c r="L15" s="96">
        <f t="shared" si="4"/>
        <v>9504086</v>
      </c>
      <c r="M15" s="97">
        <f t="shared" si="5"/>
        <v>0.9646005938919324</v>
      </c>
    </row>
    <row r="16" spans="1:13" ht="15.75">
      <c r="A16" s="15" t="s">
        <v>95</v>
      </c>
      <c r="B16" s="96">
        <v>3906863</v>
      </c>
      <c r="C16" s="96">
        <v>4407428</v>
      </c>
      <c r="D16" s="97">
        <f t="shared" si="0"/>
        <v>0.8864269592152157</v>
      </c>
      <c r="E16" s="96">
        <v>98443</v>
      </c>
      <c r="F16" s="96">
        <v>79675</v>
      </c>
      <c r="G16" s="97">
        <f>SUM(E16/F16)</f>
        <v>1.2355569501098211</v>
      </c>
      <c r="H16" s="96">
        <v>5059957</v>
      </c>
      <c r="I16" s="96">
        <v>4446954</v>
      </c>
      <c r="J16" s="97">
        <f t="shared" si="6"/>
        <v>1.1378478392175857</v>
      </c>
      <c r="K16" s="96">
        <f t="shared" si="3"/>
        <v>9065263</v>
      </c>
      <c r="L16" s="96">
        <f t="shared" si="4"/>
        <v>8934057</v>
      </c>
      <c r="M16" s="97">
        <f t="shared" si="5"/>
        <v>1.0146860491263936</v>
      </c>
    </row>
    <row r="17" spans="1:13" ht="15.75">
      <c r="A17" s="15" t="s">
        <v>96</v>
      </c>
      <c r="B17" s="96">
        <v>1204300</v>
      </c>
      <c r="C17" s="96">
        <v>1265352</v>
      </c>
      <c r="D17" s="97">
        <f t="shared" si="0"/>
        <v>0.9517509752227048</v>
      </c>
      <c r="E17" s="96">
        <v>13793</v>
      </c>
      <c r="F17" s="96">
        <v>23187</v>
      </c>
      <c r="G17" s="97">
        <f>SUM(E17/F17)</f>
        <v>0.594859188338293</v>
      </c>
      <c r="H17" s="96">
        <v>7245732</v>
      </c>
      <c r="I17" s="96">
        <v>7256899</v>
      </c>
      <c r="J17" s="97">
        <f t="shared" si="6"/>
        <v>0.9984611884497773</v>
      </c>
      <c r="K17" s="96">
        <f t="shared" si="3"/>
        <v>8463825</v>
      </c>
      <c r="L17" s="96">
        <f t="shared" si="4"/>
        <v>8545438</v>
      </c>
      <c r="M17" s="97">
        <f t="shared" si="5"/>
        <v>0.9904495240618445</v>
      </c>
    </row>
    <row r="18" spans="1:13" ht="15.75">
      <c r="A18" s="15" t="s">
        <v>100</v>
      </c>
      <c r="B18" s="96">
        <v>2151179</v>
      </c>
      <c r="C18" s="96">
        <v>2234179</v>
      </c>
      <c r="D18" s="97">
        <f t="shared" si="0"/>
        <v>0.9628498880349337</v>
      </c>
      <c r="E18" s="96">
        <v>0</v>
      </c>
      <c r="F18" s="96">
        <v>0</v>
      </c>
      <c r="G18" s="98" t="s">
        <v>89</v>
      </c>
      <c r="H18" s="96">
        <v>6178502</v>
      </c>
      <c r="I18" s="96">
        <v>5623185</v>
      </c>
      <c r="J18" s="97">
        <f t="shared" si="6"/>
        <v>1.0987548871324704</v>
      </c>
      <c r="K18" s="96">
        <f t="shared" si="3"/>
        <v>8329681</v>
      </c>
      <c r="L18" s="96">
        <f t="shared" si="4"/>
        <v>7857364</v>
      </c>
      <c r="M18" s="97">
        <f t="shared" si="5"/>
        <v>1.060111380865135</v>
      </c>
    </row>
    <row r="19" spans="1:13" ht="15.75">
      <c r="A19" s="15" t="s">
        <v>97</v>
      </c>
      <c r="B19" s="96">
        <v>10447796</v>
      </c>
      <c r="C19" s="96">
        <v>10041471</v>
      </c>
      <c r="D19" s="97">
        <f t="shared" si="0"/>
        <v>1.0404646888887097</v>
      </c>
      <c r="E19" s="96">
        <v>0</v>
      </c>
      <c r="F19" s="96">
        <v>0</v>
      </c>
      <c r="G19" s="98" t="s">
        <v>89</v>
      </c>
      <c r="H19" s="96">
        <v>0</v>
      </c>
      <c r="I19" s="96">
        <v>0</v>
      </c>
      <c r="J19" s="98" t="s">
        <v>89</v>
      </c>
      <c r="K19" s="96">
        <f t="shared" si="3"/>
        <v>10447796</v>
      </c>
      <c r="L19" s="96">
        <f t="shared" si="4"/>
        <v>10041471</v>
      </c>
      <c r="M19" s="97">
        <f t="shared" si="5"/>
        <v>1.0404646888887097</v>
      </c>
    </row>
    <row r="20" spans="1:13" ht="15.75">
      <c r="A20" s="15" t="s">
        <v>99</v>
      </c>
      <c r="B20" s="96">
        <v>11441286</v>
      </c>
      <c r="C20" s="96">
        <v>10540975</v>
      </c>
      <c r="D20" s="97">
        <f t="shared" si="0"/>
        <v>1.0854106000630872</v>
      </c>
      <c r="E20" s="96">
        <v>0</v>
      </c>
      <c r="F20" s="96">
        <v>0</v>
      </c>
      <c r="G20" s="98" t="s">
        <v>89</v>
      </c>
      <c r="H20" s="96">
        <v>0</v>
      </c>
      <c r="I20" s="96">
        <v>0</v>
      </c>
      <c r="J20" s="98" t="s">
        <v>89</v>
      </c>
      <c r="K20" s="96">
        <f t="shared" si="3"/>
        <v>11441286</v>
      </c>
      <c r="L20" s="96">
        <f t="shared" si="4"/>
        <v>10540975</v>
      </c>
      <c r="M20" s="97">
        <f t="shared" si="5"/>
        <v>1.0854106000630872</v>
      </c>
    </row>
    <row r="21" spans="1:13" ht="15.75">
      <c r="A21" s="15" t="s">
        <v>98</v>
      </c>
      <c r="B21" s="96">
        <v>731919</v>
      </c>
      <c r="C21" s="96">
        <v>679485</v>
      </c>
      <c r="D21" s="97">
        <f t="shared" si="0"/>
        <v>1.0771672663855714</v>
      </c>
      <c r="E21" s="96">
        <v>0</v>
      </c>
      <c r="F21" s="96">
        <v>0</v>
      </c>
      <c r="G21" s="98" t="s">
        <v>89</v>
      </c>
      <c r="H21" s="96">
        <v>5999292</v>
      </c>
      <c r="I21" s="96">
        <v>5761877</v>
      </c>
      <c r="J21" s="97">
        <f aca="true" t="shared" si="7" ref="J21:J29">SUM(H21/I21)</f>
        <v>1.0412044547289017</v>
      </c>
      <c r="K21" s="96">
        <f t="shared" si="3"/>
        <v>6731211</v>
      </c>
      <c r="L21" s="96">
        <f t="shared" si="4"/>
        <v>6441362</v>
      </c>
      <c r="M21" s="97">
        <f t="shared" si="5"/>
        <v>1.0449980920184272</v>
      </c>
    </row>
    <row r="22" spans="1:13" ht="15.75">
      <c r="A22" s="15" t="s">
        <v>101</v>
      </c>
      <c r="B22" s="96">
        <v>105528</v>
      </c>
      <c r="C22" s="96">
        <v>167311</v>
      </c>
      <c r="D22" s="97">
        <f t="shared" si="0"/>
        <v>0.6307295993688401</v>
      </c>
      <c r="E22" s="96">
        <v>31760</v>
      </c>
      <c r="F22" s="96">
        <v>30222</v>
      </c>
      <c r="G22" s="97">
        <f>SUM(E22/F22)</f>
        <v>1.050890080074118</v>
      </c>
      <c r="H22" s="96">
        <v>9503273</v>
      </c>
      <c r="I22" s="96">
        <v>7712198</v>
      </c>
      <c r="J22" s="97">
        <f t="shared" si="7"/>
        <v>1.2322392397083166</v>
      </c>
      <c r="K22" s="96">
        <f t="shared" si="3"/>
        <v>9640561</v>
      </c>
      <c r="L22" s="96">
        <f t="shared" si="4"/>
        <v>7909731</v>
      </c>
      <c r="M22" s="97">
        <f t="shared" si="5"/>
        <v>1.2188228651517985</v>
      </c>
    </row>
    <row r="23" spans="1:13" ht="15.75">
      <c r="A23" s="15" t="s">
        <v>104</v>
      </c>
      <c r="B23" s="96">
        <v>4340505</v>
      </c>
      <c r="C23" s="96">
        <v>3775725</v>
      </c>
      <c r="D23" s="97">
        <f t="shared" si="0"/>
        <v>1.1495818683828933</v>
      </c>
      <c r="E23" s="96">
        <v>5852</v>
      </c>
      <c r="F23" s="96">
        <v>29056</v>
      </c>
      <c r="G23" s="97">
        <f>SUM(E23/F23)</f>
        <v>0.20140418502202642</v>
      </c>
      <c r="H23" s="96">
        <v>6071995</v>
      </c>
      <c r="I23" s="96">
        <v>5149997</v>
      </c>
      <c r="J23" s="97">
        <f t="shared" si="7"/>
        <v>1.1790288421527235</v>
      </c>
      <c r="K23" s="96">
        <f t="shared" si="3"/>
        <v>10418352</v>
      </c>
      <c r="L23" s="96">
        <f t="shared" si="4"/>
        <v>8954778</v>
      </c>
      <c r="M23" s="97">
        <f t="shared" si="5"/>
        <v>1.1634405677058661</v>
      </c>
    </row>
    <row r="24" spans="1:13" ht="15.75">
      <c r="A24" s="15" t="s">
        <v>103</v>
      </c>
      <c r="B24" s="96">
        <v>1447638</v>
      </c>
      <c r="C24" s="96">
        <v>1210400</v>
      </c>
      <c r="D24" s="97">
        <f t="shared" si="0"/>
        <v>1.1959996695307336</v>
      </c>
      <c r="E24" s="96">
        <v>671</v>
      </c>
      <c r="F24" s="96">
        <v>0</v>
      </c>
      <c r="G24" s="98" t="s">
        <v>89</v>
      </c>
      <c r="H24" s="96">
        <v>3488980</v>
      </c>
      <c r="I24" s="96">
        <v>3740930</v>
      </c>
      <c r="J24" s="97">
        <f t="shared" si="7"/>
        <v>0.932650437190752</v>
      </c>
      <c r="K24" s="96">
        <f t="shared" si="3"/>
        <v>4937289</v>
      </c>
      <c r="L24" s="96">
        <f t="shared" si="4"/>
        <v>4951330</v>
      </c>
      <c r="M24" s="97">
        <f t="shared" si="5"/>
        <v>0.9971641962866543</v>
      </c>
    </row>
    <row r="25" spans="1:13" ht="15.75">
      <c r="A25" s="15" t="s">
        <v>102</v>
      </c>
      <c r="B25" s="96">
        <v>1660681</v>
      </c>
      <c r="C25" s="96">
        <v>1739356</v>
      </c>
      <c r="D25" s="97">
        <f t="shared" si="0"/>
        <v>0.9547677416239114</v>
      </c>
      <c r="E25" s="96">
        <v>7138</v>
      </c>
      <c r="F25" s="96">
        <v>6326</v>
      </c>
      <c r="G25" s="97">
        <f>SUM(E25/F25)</f>
        <v>1.12835915270313</v>
      </c>
      <c r="H25" s="96">
        <v>3622720</v>
      </c>
      <c r="I25" s="96">
        <v>3614175</v>
      </c>
      <c r="J25" s="97">
        <f t="shared" si="7"/>
        <v>1.0023643016732726</v>
      </c>
      <c r="K25" s="96">
        <f t="shared" si="3"/>
        <v>5290539</v>
      </c>
      <c r="L25" s="96">
        <f t="shared" si="4"/>
        <v>5359857</v>
      </c>
      <c r="M25" s="97">
        <f t="shared" si="5"/>
        <v>0.9870671922777045</v>
      </c>
    </row>
    <row r="26" spans="1:13" ht="15.75">
      <c r="A26" s="15" t="s">
        <v>105</v>
      </c>
      <c r="B26" s="96">
        <v>4775995</v>
      </c>
      <c r="C26" s="96">
        <v>5373094</v>
      </c>
      <c r="D26" s="97">
        <f t="shared" si="0"/>
        <v>0.8888724075923481</v>
      </c>
      <c r="E26" s="96">
        <v>0</v>
      </c>
      <c r="F26" s="96">
        <v>0</v>
      </c>
      <c r="G26" s="98" t="s">
        <v>89</v>
      </c>
      <c r="H26" s="96">
        <v>383498</v>
      </c>
      <c r="I26" s="96">
        <v>381143</v>
      </c>
      <c r="J26" s="97">
        <f t="shared" si="7"/>
        <v>1.0061787832913107</v>
      </c>
      <c r="K26" s="96">
        <f t="shared" si="3"/>
        <v>5159493</v>
      </c>
      <c r="L26" s="96">
        <f t="shared" si="4"/>
        <v>5754237</v>
      </c>
      <c r="M26" s="97">
        <f t="shared" si="5"/>
        <v>0.8966424219231846</v>
      </c>
    </row>
    <row r="27" spans="1:13" ht="15.75">
      <c r="A27" s="5" t="s">
        <v>107</v>
      </c>
      <c r="B27" s="99">
        <v>1817624</v>
      </c>
      <c r="C27" s="99">
        <v>1821241</v>
      </c>
      <c r="D27" s="100">
        <f t="shared" si="0"/>
        <v>0.9980139915585032</v>
      </c>
      <c r="E27" s="99">
        <v>0</v>
      </c>
      <c r="F27" s="99">
        <v>0</v>
      </c>
      <c r="G27" s="98" t="s">
        <v>89</v>
      </c>
      <c r="H27" s="99">
        <v>2547385</v>
      </c>
      <c r="I27" s="99">
        <v>2716652</v>
      </c>
      <c r="J27" s="100">
        <f t="shared" si="7"/>
        <v>0.9376927924518856</v>
      </c>
      <c r="K27" s="99">
        <f t="shared" si="3"/>
        <v>4365009</v>
      </c>
      <c r="L27" s="99">
        <f t="shared" si="4"/>
        <v>4537893</v>
      </c>
      <c r="M27" s="100">
        <f t="shared" si="5"/>
        <v>0.9619021426904513</v>
      </c>
    </row>
    <row r="28" spans="1:13" ht="16.5" thickBot="1">
      <c r="A28" s="15" t="s">
        <v>106</v>
      </c>
      <c r="B28" s="96">
        <v>727054</v>
      </c>
      <c r="C28" s="96">
        <v>589274</v>
      </c>
      <c r="D28" s="97">
        <f t="shared" si="0"/>
        <v>1.2338131327701545</v>
      </c>
      <c r="E28" s="96">
        <v>0</v>
      </c>
      <c r="F28" s="96">
        <v>0</v>
      </c>
      <c r="G28" s="98" t="s">
        <v>89</v>
      </c>
      <c r="H28" s="96">
        <v>3507046</v>
      </c>
      <c r="I28" s="96">
        <v>3677680</v>
      </c>
      <c r="J28" s="97">
        <f t="shared" si="7"/>
        <v>0.9536028148180374</v>
      </c>
      <c r="K28" s="96">
        <f t="shared" si="3"/>
        <v>4234100</v>
      </c>
      <c r="L28" s="96">
        <f t="shared" si="4"/>
        <v>4266954</v>
      </c>
      <c r="M28" s="97">
        <f t="shared" si="5"/>
        <v>0.9923003622724782</v>
      </c>
    </row>
    <row r="29" spans="1:13" ht="16.5" thickBot="1">
      <c r="A29" s="21" t="s">
        <v>108</v>
      </c>
      <c r="B29" s="101">
        <f>SUM(B4:B28)</f>
        <v>268903910</v>
      </c>
      <c r="C29" s="101">
        <f>SUM(C4:C28)</f>
        <v>256081030</v>
      </c>
      <c r="D29" s="102">
        <f t="shared" si="0"/>
        <v>1.0500735255555633</v>
      </c>
      <c r="E29" s="101">
        <f>SUM(E4:E28)</f>
        <v>3604652</v>
      </c>
      <c r="F29" s="101">
        <f>SUM(F4:F28)</f>
        <v>2931393</v>
      </c>
      <c r="G29" s="102">
        <f>SUM(E29/F29)</f>
        <v>1.2296720364686686</v>
      </c>
      <c r="H29" s="101">
        <f>SUM(H4:H28)</f>
        <v>300385880</v>
      </c>
      <c r="I29" s="101">
        <f>SUM(I4:I28)</f>
        <v>292814449</v>
      </c>
      <c r="J29" s="102">
        <f t="shared" si="7"/>
        <v>1.0258574364272577</v>
      </c>
      <c r="K29" s="101">
        <f>SUM(K4:K28)</f>
        <v>572894442</v>
      </c>
      <c r="L29" s="101">
        <f>SUM(L4:L28)</f>
        <v>551826872</v>
      </c>
      <c r="M29" s="103">
        <f t="shared" si="5"/>
        <v>1.0381778616971737</v>
      </c>
    </row>
    <row r="30" spans="1:13" ht="15.75">
      <c r="A30" s="15" t="s">
        <v>110</v>
      </c>
      <c r="B30" s="96">
        <v>6096019</v>
      </c>
      <c r="C30" s="96">
        <v>6051793</v>
      </c>
      <c r="D30" s="97">
        <f t="shared" si="0"/>
        <v>1.007307916843818</v>
      </c>
      <c r="E30" s="96">
        <v>0</v>
      </c>
      <c r="F30" s="96">
        <v>0</v>
      </c>
      <c r="G30" s="98" t="s">
        <v>89</v>
      </c>
      <c r="H30" s="96">
        <v>0</v>
      </c>
      <c r="I30" s="96">
        <v>0</v>
      </c>
      <c r="J30" s="98" t="s">
        <v>89</v>
      </c>
      <c r="K30" s="96">
        <f aca="true" t="shared" si="8" ref="K30:K54">SUM(B30+E30+H30)</f>
        <v>6096019</v>
      </c>
      <c r="L30" s="96">
        <f aca="true" t="shared" si="9" ref="L30:L54">SUM(C30+F30+I30)</f>
        <v>6051793</v>
      </c>
      <c r="M30" s="97">
        <f t="shared" si="5"/>
        <v>1.007307916843818</v>
      </c>
    </row>
    <row r="31" spans="1:13" ht="15.75">
      <c r="A31" s="12" t="s">
        <v>109</v>
      </c>
      <c r="B31" s="104">
        <v>1305921</v>
      </c>
      <c r="C31" s="104">
        <v>1201365</v>
      </c>
      <c r="D31" s="105">
        <f t="shared" si="0"/>
        <v>1.0870310022349576</v>
      </c>
      <c r="E31" s="104">
        <v>0</v>
      </c>
      <c r="F31" s="104">
        <v>0</v>
      </c>
      <c r="G31" s="106" t="s">
        <v>89</v>
      </c>
      <c r="H31" s="104">
        <v>5101538</v>
      </c>
      <c r="I31" s="104">
        <v>5564789</v>
      </c>
      <c r="J31" s="105">
        <f>SUM(H31/I31)</f>
        <v>0.9167531778832944</v>
      </c>
      <c r="K31" s="104">
        <f t="shared" si="8"/>
        <v>6407459</v>
      </c>
      <c r="L31" s="104">
        <f t="shared" si="9"/>
        <v>6766154</v>
      </c>
      <c r="M31" s="105">
        <f t="shared" si="5"/>
        <v>0.9469868702367696</v>
      </c>
    </row>
    <row r="32" spans="1:13" ht="15.75">
      <c r="A32" s="15" t="s">
        <v>116</v>
      </c>
      <c r="B32" s="96">
        <v>257645</v>
      </c>
      <c r="C32" s="96">
        <v>191908</v>
      </c>
      <c r="D32" s="97">
        <f t="shared" si="0"/>
        <v>1.3425443441649123</v>
      </c>
      <c r="E32" s="96">
        <v>130565</v>
      </c>
      <c r="F32" s="96">
        <v>0</v>
      </c>
      <c r="G32" s="98" t="s">
        <v>89</v>
      </c>
      <c r="H32" s="96">
        <v>4650444</v>
      </c>
      <c r="I32" s="96">
        <v>4219043</v>
      </c>
      <c r="J32" s="97">
        <f>SUM(H32/I32)</f>
        <v>1.1022509132995326</v>
      </c>
      <c r="K32" s="96">
        <f t="shared" si="8"/>
        <v>5038654</v>
      </c>
      <c r="L32" s="96">
        <f t="shared" si="9"/>
        <v>4410951</v>
      </c>
      <c r="M32" s="97">
        <f t="shared" si="5"/>
        <v>1.1423055935103337</v>
      </c>
    </row>
    <row r="33" spans="1:13" ht="15.75">
      <c r="A33" s="15" t="s">
        <v>111</v>
      </c>
      <c r="B33" s="96">
        <v>3113101</v>
      </c>
      <c r="C33" s="96">
        <v>3474950</v>
      </c>
      <c r="D33" s="97">
        <f t="shared" si="0"/>
        <v>0.8958692930833537</v>
      </c>
      <c r="E33" s="96">
        <v>0</v>
      </c>
      <c r="F33" s="96">
        <v>0</v>
      </c>
      <c r="G33" s="98" t="s">
        <v>89</v>
      </c>
      <c r="H33" s="96">
        <v>185442</v>
      </c>
      <c r="I33" s="96">
        <v>179770</v>
      </c>
      <c r="J33" s="97">
        <f>SUM(H33/I33)</f>
        <v>1.031551426823163</v>
      </c>
      <c r="K33" s="96">
        <f t="shared" si="8"/>
        <v>3298543</v>
      </c>
      <c r="L33" s="96">
        <f t="shared" si="9"/>
        <v>3654720</v>
      </c>
      <c r="M33" s="97">
        <f t="shared" si="5"/>
        <v>0.9025432864897995</v>
      </c>
    </row>
    <row r="34" spans="1:13" ht="15.75">
      <c r="A34" s="15" t="s">
        <v>113</v>
      </c>
      <c r="B34" s="96">
        <v>1446225</v>
      </c>
      <c r="C34" s="96">
        <v>1487957</v>
      </c>
      <c r="D34" s="97">
        <f t="shared" si="0"/>
        <v>0.971953490591462</v>
      </c>
      <c r="E34" s="96">
        <v>151572</v>
      </c>
      <c r="F34" s="96">
        <v>31839</v>
      </c>
      <c r="G34" s="97">
        <f>SUM(E34/F34)</f>
        <v>4.760576651276736</v>
      </c>
      <c r="H34" s="96">
        <v>2824743</v>
      </c>
      <c r="I34" s="96">
        <v>2948100</v>
      </c>
      <c r="J34" s="97">
        <f>SUM(H34/I34)</f>
        <v>0.9581571181438893</v>
      </c>
      <c r="K34" s="96">
        <f t="shared" si="8"/>
        <v>4422540</v>
      </c>
      <c r="L34" s="96">
        <f t="shared" si="9"/>
        <v>4467896</v>
      </c>
      <c r="M34" s="97">
        <f t="shared" si="5"/>
        <v>0.9898484655864863</v>
      </c>
    </row>
    <row r="35" spans="1:13" ht="15.75">
      <c r="A35" s="15" t="s">
        <v>112</v>
      </c>
      <c r="B35" s="96">
        <v>382490</v>
      </c>
      <c r="C35" s="96">
        <v>292672</v>
      </c>
      <c r="D35" s="97">
        <f t="shared" si="0"/>
        <v>1.3068896238792915</v>
      </c>
      <c r="E35" s="96">
        <v>3970</v>
      </c>
      <c r="F35" s="96">
        <v>0</v>
      </c>
      <c r="G35" s="98" t="s">
        <v>89</v>
      </c>
      <c r="H35" s="96">
        <v>2599283</v>
      </c>
      <c r="I35" s="96">
        <v>2645027</v>
      </c>
      <c r="J35" s="97">
        <f>SUM(H35/I35)</f>
        <v>0.982705658581179</v>
      </c>
      <c r="K35" s="96">
        <f t="shared" si="8"/>
        <v>2985743</v>
      </c>
      <c r="L35" s="96">
        <f t="shared" si="9"/>
        <v>2937699</v>
      </c>
      <c r="M35" s="97">
        <f t="shared" si="5"/>
        <v>1.016354296338733</v>
      </c>
    </row>
    <row r="36" spans="1:13" ht="15.75">
      <c r="A36" s="15" t="s">
        <v>114</v>
      </c>
      <c r="B36" s="96">
        <v>3631794</v>
      </c>
      <c r="C36" s="96">
        <v>3947603</v>
      </c>
      <c r="D36" s="97">
        <f aca="true" t="shared" si="10" ref="D36:D57">SUM(B36/C36)</f>
        <v>0.9199998074781076</v>
      </c>
      <c r="E36" s="96">
        <v>0</v>
      </c>
      <c r="F36" s="96">
        <v>0</v>
      </c>
      <c r="G36" s="98" t="s">
        <v>89</v>
      </c>
      <c r="H36" s="96">
        <v>0</v>
      </c>
      <c r="I36" s="96">
        <v>0</v>
      </c>
      <c r="J36" s="98" t="s">
        <v>89</v>
      </c>
      <c r="K36" s="96">
        <f t="shared" si="8"/>
        <v>3631794</v>
      </c>
      <c r="L36" s="96">
        <f t="shared" si="9"/>
        <v>3947603</v>
      </c>
      <c r="M36" s="97">
        <f aca="true" t="shared" si="11" ref="M36:M57">SUM(K36/L36)</f>
        <v>0.9199998074781076</v>
      </c>
    </row>
    <row r="37" spans="1:13" ht="15.75">
      <c r="A37" s="15" t="s">
        <v>115</v>
      </c>
      <c r="B37" s="96">
        <v>522224</v>
      </c>
      <c r="C37" s="96">
        <v>420259</v>
      </c>
      <c r="D37" s="97">
        <f t="shared" si="10"/>
        <v>1.2426241912725249</v>
      </c>
      <c r="E37" s="96">
        <v>0</v>
      </c>
      <c r="F37" s="96">
        <v>0</v>
      </c>
      <c r="G37" s="98" t="s">
        <v>89</v>
      </c>
      <c r="H37" s="96">
        <v>2321586</v>
      </c>
      <c r="I37" s="96">
        <v>2484985</v>
      </c>
      <c r="J37" s="97">
        <f aca="true" t="shared" si="12" ref="J37:J45">SUM(H37/I37)</f>
        <v>0.9342454783429276</v>
      </c>
      <c r="K37" s="96">
        <f t="shared" si="8"/>
        <v>2843810</v>
      </c>
      <c r="L37" s="96">
        <f t="shared" si="9"/>
        <v>2905244</v>
      </c>
      <c r="M37" s="97">
        <f t="shared" si="11"/>
        <v>0.9788540996900776</v>
      </c>
    </row>
    <row r="38" spans="1:13" ht="15.75">
      <c r="A38" s="15" t="s">
        <v>117</v>
      </c>
      <c r="B38" s="96">
        <v>2774971</v>
      </c>
      <c r="C38" s="96">
        <v>2809821</v>
      </c>
      <c r="D38" s="97">
        <f t="shared" si="10"/>
        <v>0.9875970746890994</v>
      </c>
      <c r="E38" s="96">
        <v>74332</v>
      </c>
      <c r="F38" s="96">
        <v>95784</v>
      </c>
      <c r="G38" s="97">
        <f>SUM(E38/F38)</f>
        <v>0.7760377516077842</v>
      </c>
      <c r="H38" s="96">
        <v>199189</v>
      </c>
      <c r="I38" s="96">
        <v>179158</v>
      </c>
      <c r="J38" s="97">
        <f t="shared" si="12"/>
        <v>1.1118063385391665</v>
      </c>
      <c r="K38" s="96">
        <f t="shared" si="8"/>
        <v>3048492</v>
      </c>
      <c r="L38" s="96">
        <f t="shared" si="9"/>
        <v>3084763</v>
      </c>
      <c r="M38" s="97">
        <f t="shared" si="11"/>
        <v>0.988241884384635</v>
      </c>
    </row>
    <row r="39" spans="1:13" ht="15.75">
      <c r="A39" s="15" t="s">
        <v>118</v>
      </c>
      <c r="B39" s="96">
        <v>2966220</v>
      </c>
      <c r="C39" s="96">
        <v>2790927</v>
      </c>
      <c r="D39" s="97">
        <f t="shared" si="10"/>
        <v>1.0628081637391447</v>
      </c>
      <c r="E39" s="96">
        <v>0</v>
      </c>
      <c r="F39" s="96">
        <v>0</v>
      </c>
      <c r="G39" s="98" t="s">
        <v>89</v>
      </c>
      <c r="H39" s="96">
        <v>328816</v>
      </c>
      <c r="I39" s="96">
        <v>341862</v>
      </c>
      <c r="J39" s="97">
        <f t="shared" si="12"/>
        <v>0.9618384026303011</v>
      </c>
      <c r="K39" s="96">
        <f t="shared" si="8"/>
        <v>3295036</v>
      </c>
      <c r="L39" s="96">
        <f t="shared" si="9"/>
        <v>3132789</v>
      </c>
      <c r="M39" s="97">
        <f t="shared" si="11"/>
        <v>1.0517899545740232</v>
      </c>
    </row>
    <row r="40" spans="1:13" ht="15.75">
      <c r="A40" s="15" t="s">
        <v>121</v>
      </c>
      <c r="B40" s="96">
        <v>1586864</v>
      </c>
      <c r="C40" s="96">
        <v>1475465</v>
      </c>
      <c r="D40" s="97">
        <f t="shared" si="10"/>
        <v>1.075500943770269</v>
      </c>
      <c r="E40" s="96">
        <v>0</v>
      </c>
      <c r="F40" s="96">
        <v>0</v>
      </c>
      <c r="G40" s="98" t="s">
        <v>89</v>
      </c>
      <c r="H40" s="96">
        <v>3272095</v>
      </c>
      <c r="I40" s="96">
        <v>3301328</v>
      </c>
      <c r="J40" s="97">
        <f t="shared" si="12"/>
        <v>0.9911450785865566</v>
      </c>
      <c r="K40" s="96">
        <f t="shared" si="8"/>
        <v>4858959</v>
      </c>
      <c r="L40" s="96">
        <f t="shared" si="9"/>
        <v>4776793</v>
      </c>
      <c r="M40" s="97">
        <f t="shared" si="11"/>
        <v>1.0172010803063896</v>
      </c>
    </row>
    <row r="41" spans="1:13" ht="15.75">
      <c r="A41" s="15" t="s">
        <v>120</v>
      </c>
      <c r="B41" s="96">
        <v>3331137</v>
      </c>
      <c r="C41" s="96">
        <v>3282437</v>
      </c>
      <c r="D41" s="97">
        <f t="shared" si="10"/>
        <v>1.0148365376090995</v>
      </c>
      <c r="E41" s="96">
        <v>0</v>
      </c>
      <c r="F41" s="96">
        <v>0</v>
      </c>
      <c r="G41" s="98" t="s">
        <v>89</v>
      </c>
      <c r="H41" s="96">
        <v>98401</v>
      </c>
      <c r="I41" s="96">
        <v>85320</v>
      </c>
      <c r="J41" s="97">
        <f t="shared" si="12"/>
        <v>1.153316924519456</v>
      </c>
      <c r="K41" s="96">
        <f t="shared" si="8"/>
        <v>3429538</v>
      </c>
      <c r="L41" s="96">
        <f t="shared" si="9"/>
        <v>3367757</v>
      </c>
      <c r="M41" s="97">
        <f t="shared" si="11"/>
        <v>1.01834485089037</v>
      </c>
    </row>
    <row r="42" spans="1:13" ht="15.75">
      <c r="A42" s="15" t="s">
        <v>119</v>
      </c>
      <c r="B42" s="96">
        <v>875865</v>
      </c>
      <c r="C42" s="96">
        <v>889169</v>
      </c>
      <c r="D42" s="97">
        <f t="shared" si="10"/>
        <v>0.9850377149900638</v>
      </c>
      <c r="E42" s="96">
        <v>932</v>
      </c>
      <c r="F42" s="96">
        <v>1459</v>
      </c>
      <c r="G42" s="97">
        <f>SUM(E42/F42)</f>
        <v>0.6387936943111721</v>
      </c>
      <c r="H42" s="96">
        <v>2059703</v>
      </c>
      <c r="I42" s="96">
        <v>2113700</v>
      </c>
      <c r="J42" s="97">
        <f t="shared" si="12"/>
        <v>0.9744538013909259</v>
      </c>
      <c r="K42" s="96">
        <f t="shared" si="8"/>
        <v>2936500</v>
      </c>
      <c r="L42" s="96">
        <f t="shared" si="9"/>
        <v>3004328</v>
      </c>
      <c r="M42" s="97">
        <f t="shared" si="11"/>
        <v>0.9774232374094972</v>
      </c>
    </row>
    <row r="43" spans="1:13" ht="15.75">
      <c r="A43" s="15" t="s">
        <v>124</v>
      </c>
      <c r="B43" s="96">
        <v>418039</v>
      </c>
      <c r="C43" s="96">
        <v>450172</v>
      </c>
      <c r="D43" s="97">
        <f t="shared" si="10"/>
        <v>0.9286206161200607</v>
      </c>
      <c r="E43" s="96">
        <v>0</v>
      </c>
      <c r="F43" s="96">
        <v>0</v>
      </c>
      <c r="G43" s="98" t="s">
        <v>89</v>
      </c>
      <c r="H43" s="96">
        <v>1208344</v>
      </c>
      <c r="I43" s="96">
        <v>1237194</v>
      </c>
      <c r="J43" s="97">
        <f t="shared" si="12"/>
        <v>0.9766811025595016</v>
      </c>
      <c r="K43" s="96">
        <f t="shared" si="8"/>
        <v>1626383</v>
      </c>
      <c r="L43" s="96">
        <f t="shared" si="9"/>
        <v>1687366</v>
      </c>
      <c r="M43" s="97">
        <f t="shared" si="11"/>
        <v>0.963859056067267</v>
      </c>
    </row>
    <row r="44" spans="1:13" ht="15.75">
      <c r="A44" s="15" t="s">
        <v>123</v>
      </c>
      <c r="B44" s="96">
        <v>1665104</v>
      </c>
      <c r="C44" s="96">
        <v>2200033</v>
      </c>
      <c r="D44" s="97">
        <f t="shared" si="10"/>
        <v>0.7568541017339285</v>
      </c>
      <c r="E44" s="96">
        <v>30182</v>
      </c>
      <c r="F44" s="96">
        <v>31683</v>
      </c>
      <c r="G44" s="97">
        <f>SUM(E44/F44)</f>
        <v>0.9526244358173153</v>
      </c>
      <c r="H44" s="96">
        <v>114875</v>
      </c>
      <c r="I44" s="96">
        <v>120744</v>
      </c>
      <c r="J44" s="97">
        <f t="shared" si="12"/>
        <v>0.951393029881402</v>
      </c>
      <c r="K44" s="96">
        <f t="shared" si="8"/>
        <v>1810161</v>
      </c>
      <c r="L44" s="96">
        <f t="shared" si="9"/>
        <v>2352460</v>
      </c>
      <c r="M44" s="97">
        <f t="shared" si="11"/>
        <v>0.7694757827975821</v>
      </c>
    </row>
    <row r="45" spans="1:13" ht="15.75">
      <c r="A45" s="15" t="s">
        <v>122</v>
      </c>
      <c r="B45" s="96">
        <v>2167991</v>
      </c>
      <c r="C45" s="96">
        <v>1925026</v>
      </c>
      <c r="D45" s="97">
        <f t="shared" si="10"/>
        <v>1.1262138797086376</v>
      </c>
      <c r="E45" s="96">
        <v>4723</v>
      </c>
      <c r="F45" s="96">
        <v>4370</v>
      </c>
      <c r="G45" s="97">
        <f>SUM(E45/F45)</f>
        <v>1.0807780320366134</v>
      </c>
      <c r="H45" s="96">
        <v>68148</v>
      </c>
      <c r="I45" s="96">
        <v>74179</v>
      </c>
      <c r="J45" s="97">
        <f t="shared" si="12"/>
        <v>0.9186966661723669</v>
      </c>
      <c r="K45" s="96">
        <f t="shared" si="8"/>
        <v>2240862</v>
      </c>
      <c r="L45" s="96">
        <f t="shared" si="9"/>
        <v>2003575</v>
      </c>
      <c r="M45" s="97">
        <f t="shared" si="11"/>
        <v>1.118431803151866</v>
      </c>
    </row>
    <row r="46" spans="1:13" ht="15.75">
      <c r="A46" s="15" t="s">
        <v>126</v>
      </c>
      <c r="B46" s="96">
        <v>2731832</v>
      </c>
      <c r="C46" s="96">
        <v>2802461</v>
      </c>
      <c r="D46" s="97">
        <f t="shared" si="10"/>
        <v>0.9747975083328546</v>
      </c>
      <c r="E46" s="96">
        <v>0</v>
      </c>
      <c r="F46" s="96">
        <v>0</v>
      </c>
      <c r="G46" s="98" t="s">
        <v>89</v>
      </c>
      <c r="H46" s="96">
        <v>0</v>
      </c>
      <c r="I46" s="96">
        <v>0</v>
      </c>
      <c r="J46" s="98" t="s">
        <v>89</v>
      </c>
      <c r="K46" s="96">
        <f t="shared" si="8"/>
        <v>2731832</v>
      </c>
      <c r="L46" s="96">
        <f t="shared" si="9"/>
        <v>2802461</v>
      </c>
      <c r="M46" s="97">
        <f t="shared" si="11"/>
        <v>0.9747975083328546</v>
      </c>
    </row>
    <row r="47" spans="1:13" ht="15.75">
      <c r="A47" s="15" t="s">
        <v>125</v>
      </c>
      <c r="B47" s="96">
        <v>2972416</v>
      </c>
      <c r="C47" s="96">
        <v>3049958</v>
      </c>
      <c r="D47" s="97">
        <f t="shared" si="10"/>
        <v>0.9745760433422362</v>
      </c>
      <c r="E47" s="96">
        <v>0</v>
      </c>
      <c r="F47" s="96">
        <v>0</v>
      </c>
      <c r="G47" s="98" t="s">
        <v>89</v>
      </c>
      <c r="H47" s="96">
        <v>382</v>
      </c>
      <c r="I47" s="96">
        <v>388</v>
      </c>
      <c r="J47" s="97">
        <f aca="true" t="shared" si="13" ref="J47:J57">SUM(H47/I47)</f>
        <v>0.9845360824742269</v>
      </c>
      <c r="K47" s="96">
        <f t="shared" si="8"/>
        <v>2972798</v>
      </c>
      <c r="L47" s="96">
        <f t="shared" si="9"/>
        <v>3050346</v>
      </c>
      <c r="M47" s="97">
        <f t="shared" si="11"/>
        <v>0.9745773102461164</v>
      </c>
    </row>
    <row r="48" spans="1:13" ht="15.75">
      <c r="A48" s="15" t="s">
        <v>127</v>
      </c>
      <c r="B48" s="96">
        <v>1340815</v>
      </c>
      <c r="C48" s="96">
        <v>1268192</v>
      </c>
      <c r="D48" s="97">
        <f t="shared" si="10"/>
        <v>1.0572649882667609</v>
      </c>
      <c r="E48" s="96">
        <v>0</v>
      </c>
      <c r="F48" s="96">
        <v>0</v>
      </c>
      <c r="G48" s="98" t="s">
        <v>89</v>
      </c>
      <c r="H48" s="96">
        <v>298204</v>
      </c>
      <c r="I48" s="96">
        <v>326441</v>
      </c>
      <c r="J48" s="97">
        <f t="shared" si="13"/>
        <v>0.9135004487794119</v>
      </c>
      <c r="K48" s="96">
        <f t="shared" si="8"/>
        <v>1639019</v>
      </c>
      <c r="L48" s="96">
        <f t="shared" si="9"/>
        <v>1594633</v>
      </c>
      <c r="M48" s="97">
        <f t="shared" si="11"/>
        <v>1.0278346177459015</v>
      </c>
    </row>
    <row r="49" spans="1:13" ht="15.75">
      <c r="A49" s="15" t="s">
        <v>130</v>
      </c>
      <c r="B49" s="96">
        <v>260179</v>
      </c>
      <c r="C49" s="96">
        <v>278707</v>
      </c>
      <c r="D49" s="97">
        <f t="shared" si="10"/>
        <v>0.9335215835985461</v>
      </c>
      <c r="E49" s="96">
        <v>1686</v>
      </c>
      <c r="F49" s="96">
        <v>24004</v>
      </c>
      <c r="G49" s="97">
        <f>SUM(E49/F49)</f>
        <v>0.07023829361773037</v>
      </c>
      <c r="H49" s="96">
        <v>2173520</v>
      </c>
      <c r="I49" s="96">
        <v>1999192</v>
      </c>
      <c r="J49" s="97">
        <f t="shared" si="13"/>
        <v>1.0871992284883092</v>
      </c>
      <c r="K49" s="96">
        <f t="shared" si="8"/>
        <v>2435385</v>
      </c>
      <c r="L49" s="96">
        <f t="shared" si="9"/>
        <v>2301903</v>
      </c>
      <c r="M49" s="97">
        <f t="shared" si="11"/>
        <v>1.0579876736769533</v>
      </c>
    </row>
    <row r="50" spans="1:13" ht="15.75">
      <c r="A50" s="15" t="s">
        <v>129</v>
      </c>
      <c r="B50" s="96">
        <v>414562</v>
      </c>
      <c r="C50" s="96">
        <v>369699</v>
      </c>
      <c r="D50" s="97">
        <f t="shared" si="10"/>
        <v>1.1213500712741988</v>
      </c>
      <c r="E50" s="96">
        <v>0</v>
      </c>
      <c r="F50" s="96">
        <v>0</v>
      </c>
      <c r="G50" s="98" t="s">
        <v>89</v>
      </c>
      <c r="H50" s="96">
        <v>1169796</v>
      </c>
      <c r="I50" s="96">
        <v>1221539</v>
      </c>
      <c r="J50" s="97">
        <f t="shared" si="13"/>
        <v>0.9576411395788428</v>
      </c>
      <c r="K50" s="96">
        <f t="shared" si="8"/>
        <v>1584358</v>
      </c>
      <c r="L50" s="96">
        <f t="shared" si="9"/>
        <v>1591238</v>
      </c>
      <c r="M50" s="97">
        <f t="shared" si="11"/>
        <v>0.9956763224608763</v>
      </c>
    </row>
    <row r="51" spans="1:13" ht="15.75">
      <c r="A51" s="15" t="s">
        <v>128</v>
      </c>
      <c r="B51" s="96">
        <v>887113</v>
      </c>
      <c r="C51" s="96">
        <v>933628</v>
      </c>
      <c r="D51" s="97">
        <f t="shared" si="10"/>
        <v>0.9501782294447039</v>
      </c>
      <c r="E51" s="96">
        <v>0</v>
      </c>
      <c r="F51" s="96">
        <v>0</v>
      </c>
      <c r="G51" s="98" t="s">
        <v>89</v>
      </c>
      <c r="H51" s="96">
        <v>707817</v>
      </c>
      <c r="I51" s="96">
        <v>780098</v>
      </c>
      <c r="J51" s="97">
        <f t="shared" si="13"/>
        <v>0.9073436927155306</v>
      </c>
      <c r="K51" s="96">
        <f t="shared" si="8"/>
        <v>1594930</v>
      </c>
      <c r="L51" s="96">
        <f t="shared" si="9"/>
        <v>1713726</v>
      </c>
      <c r="M51" s="97">
        <f t="shared" si="11"/>
        <v>0.9306797002554668</v>
      </c>
    </row>
    <row r="52" spans="1:13" ht="15.75">
      <c r="A52" s="15" t="s">
        <v>131</v>
      </c>
      <c r="B52" s="96">
        <v>787682</v>
      </c>
      <c r="C52" s="96">
        <v>763339</v>
      </c>
      <c r="D52" s="97">
        <f t="shared" si="10"/>
        <v>1.031890156273949</v>
      </c>
      <c r="E52" s="96">
        <v>0</v>
      </c>
      <c r="F52" s="96">
        <v>0</v>
      </c>
      <c r="G52" s="98" t="s">
        <v>89</v>
      </c>
      <c r="H52" s="96">
        <v>971798</v>
      </c>
      <c r="I52" s="96">
        <v>863788</v>
      </c>
      <c r="J52" s="97">
        <f t="shared" si="13"/>
        <v>1.1250422557386766</v>
      </c>
      <c r="K52" s="96">
        <f t="shared" si="8"/>
        <v>1759480</v>
      </c>
      <c r="L52" s="96">
        <f t="shared" si="9"/>
        <v>1627127</v>
      </c>
      <c r="M52" s="97">
        <f t="shared" si="11"/>
        <v>1.0813415301940168</v>
      </c>
    </row>
    <row r="53" spans="1:13" ht="15.75">
      <c r="A53" s="15" t="s">
        <v>132</v>
      </c>
      <c r="B53" s="96">
        <v>810274</v>
      </c>
      <c r="C53" s="96">
        <v>785176</v>
      </c>
      <c r="D53" s="97">
        <f t="shared" si="10"/>
        <v>1.0319648078902055</v>
      </c>
      <c r="E53" s="96">
        <v>30814</v>
      </c>
      <c r="F53" s="96">
        <v>20</v>
      </c>
      <c r="G53" s="114">
        <f>SUM(E53/F53)</f>
        <v>1540.7</v>
      </c>
      <c r="H53" s="96">
        <v>309220</v>
      </c>
      <c r="I53" s="96">
        <v>322023</v>
      </c>
      <c r="J53" s="97">
        <f t="shared" si="13"/>
        <v>0.9602419702940473</v>
      </c>
      <c r="K53" s="96">
        <f t="shared" si="8"/>
        <v>1150308</v>
      </c>
      <c r="L53" s="96">
        <f t="shared" si="9"/>
        <v>1107219</v>
      </c>
      <c r="M53" s="97">
        <f t="shared" si="11"/>
        <v>1.0389164203287697</v>
      </c>
    </row>
    <row r="54" spans="1:13" ht="15.75">
      <c r="A54" s="5" t="s">
        <v>133</v>
      </c>
      <c r="B54" s="99">
        <v>164306</v>
      </c>
      <c r="C54" s="99">
        <v>136277</v>
      </c>
      <c r="D54" s="100">
        <f t="shared" si="10"/>
        <v>1.2056766732464026</v>
      </c>
      <c r="E54" s="99">
        <v>0</v>
      </c>
      <c r="F54" s="99">
        <v>0</v>
      </c>
      <c r="G54" s="107" t="s">
        <v>89</v>
      </c>
      <c r="H54" s="99">
        <v>657761</v>
      </c>
      <c r="I54" s="99">
        <v>754425</v>
      </c>
      <c r="J54" s="100">
        <f t="shared" si="13"/>
        <v>0.8718706299499619</v>
      </c>
      <c r="K54" s="99">
        <f t="shared" si="8"/>
        <v>822067</v>
      </c>
      <c r="L54" s="99">
        <f t="shared" si="9"/>
        <v>890702</v>
      </c>
      <c r="M54" s="100">
        <f t="shared" si="11"/>
        <v>0.9229428024187664</v>
      </c>
    </row>
    <row r="55" spans="1:13" ht="16.5" thickBot="1">
      <c r="A55" s="123"/>
      <c r="B55" s="124"/>
      <c r="C55" s="124"/>
      <c r="D55" s="125"/>
      <c r="E55" s="124"/>
      <c r="F55" s="124"/>
      <c r="G55" s="126"/>
      <c r="H55" s="124"/>
      <c r="I55" s="124"/>
      <c r="J55" s="125"/>
      <c r="K55" s="124"/>
      <c r="L55" s="124"/>
      <c r="M55" s="127"/>
    </row>
    <row r="56" spans="1:13" ht="15.75">
      <c r="A56" s="29" t="s">
        <v>108</v>
      </c>
      <c r="B56" s="108">
        <f>SUM(B30:B54)</f>
        <v>42910789</v>
      </c>
      <c r="C56" s="108">
        <f>SUM(C30:C54)</f>
        <v>43278994</v>
      </c>
      <c r="D56" s="109">
        <f t="shared" si="10"/>
        <v>0.9914922930047774</v>
      </c>
      <c r="E56" s="108">
        <f>SUM(E30:E54)</f>
        <v>428776</v>
      </c>
      <c r="F56" s="108">
        <f>SUM(F30:F54)</f>
        <v>189159</v>
      </c>
      <c r="G56" s="109">
        <f>SUM(E56/F56)</f>
        <v>2.2667491369694277</v>
      </c>
      <c r="H56" s="108">
        <f>SUM(H30:H54)</f>
        <v>31321105</v>
      </c>
      <c r="I56" s="108">
        <f>SUM(I30:I54)</f>
        <v>31763093</v>
      </c>
      <c r="J56" s="109">
        <f t="shared" si="13"/>
        <v>0.9860848564086627</v>
      </c>
      <c r="K56" s="108">
        <f>SUM(K30:K54)</f>
        <v>74660670</v>
      </c>
      <c r="L56" s="108">
        <f>SUM(L30:L54)</f>
        <v>75231246</v>
      </c>
      <c r="M56" s="110">
        <f t="shared" si="11"/>
        <v>0.9924157045066089</v>
      </c>
    </row>
    <row r="57" spans="1:13" ht="16.5" thickBot="1">
      <c r="A57" s="33" t="s">
        <v>134</v>
      </c>
      <c r="B57" s="111">
        <f>SUM(B29+B56)</f>
        <v>311814699</v>
      </c>
      <c r="C57" s="111">
        <f>SUM(C29+C56)</f>
        <v>299360024</v>
      </c>
      <c r="D57" s="112">
        <f t="shared" si="10"/>
        <v>1.0416043359216192</v>
      </c>
      <c r="E57" s="111">
        <f>SUM(E29+E56)</f>
        <v>4033428</v>
      </c>
      <c r="F57" s="111">
        <f>SUM(F29+F56)</f>
        <v>3120552</v>
      </c>
      <c r="G57" s="112">
        <f>SUM(E57/F57)</f>
        <v>1.292536705044492</v>
      </c>
      <c r="H57" s="111">
        <f>SUM(H29+H56)</f>
        <v>331706985</v>
      </c>
      <c r="I57" s="111">
        <f>SUM(I29+I56)</f>
        <v>324577542</v>
      </c>
      <c r="J57" s="112">
        <f t="shared" si="13"/>
        <v>1.0219652997433815</v>
      </c>
      <c r="K57" s="111">
        <f>SUM(K29+K56)</f>
        <v>647555112</v>
      </c>
      <c r="L57" s="111">
        <f>SUM(L29+L56)</f>
        <v>627058118</v>
      </c>
      <c r="M57" s="113">
        <f t="shared" si="11"/>
        <v>1.0326875506617714</v>
      </c>
    </row>
  </sheetData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 義郎</dc:creator>
  <cp:keywords/>
  <dc:description/>
  <cp:lastModifiedBy>石原 義郎</cp:lastModifiedBy>
  <cp:lastPrinted>2002-02-04T12:56:03Z</cp:lastPrinted>
  <dcterms:created xsi:type="dcterms:W3CDTF">2002-02-04T08:32:29Z</dcterms:created>
  <cp:category/>
  <cp:version/>
  <cp:contentType/>
  <cp:contentStatus/>
</cp:coreProperties>
</file>